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'DC33'!$A$1:$K$215</definedName>
    <definedName name="_xlnm.Print_Area" localSheetId="11">'DC34'!$A$1:$K$215</definedName>
    <definedName name="_xlnm.Print_Area" localSheetId="16">'DC35'!$A$1:$K$215</definedName>
    <definedName name="_xlnm.Print_Area" localSheetId="22">'DC36'!$A$1:$K$215</definedName>
    <definedName name="_xlnm.Print_Area" localSheetId="27">'DC47'!$A$1:$K$215</definedName>
    <definedName name="_xlnm.Print_Area" localSheetId="1">'LIM331'!$A$1:$K$215</definedName>
    <definedName name="_xlnm.Print_Area" localSheetId="2">'LIM332'!$A$1:$K$215</definedName>
    <definedName name="_xlnm.Print_Area" localSheetId="3">'LIM333'!$A$1:$K$215</definedName>
    <definedName name="_xlnm.Print_Area" localSheetId="4">'LIM334'!$A$1:$K$215</definedName>
    <definedName name="_xlnm.Print_Area" localSheetId="5">'LIM335'!$A$1:$K$215</definedName>
    <definedName name="_xlnm.Print_Area" localSheetId="7">'LIM341'!$A$1:$K$215</definedName>
    <definedName name="_xlnm.Print_Area" localSheetId="8">'LIM343'!$A$1:$K$215</definedName>
    <definedName name="_xlnm.Print_Area" localSheetId="9">'LIM344'!$A$1:$K$215</definedName>
    <definedName name="_xlnm.Print_Area" localSheetId="10">'LIM345'!$A$1:$K$215</definedName>
    <definedName name="_xlnm.Print_Area" localSheetId="12">'LIM351'!$A$1:$K$215</definedName>
    <definedName name="_xlnm.Print_Area" localSheetId="13">'LIM353'!$A$1:$K$215</definedName>
    <definedName name="_xlnm.Print_Area" localSheetId="14">'LIM354'!$A$1:$K$215</definedName>
    <definedName name="_xlnm.Print_Area" localSheetId="15">'LIM355'!$A$1:$K$215</definedName>
    <definedName name="_xlnm.Print_Area" localSheetId="17">'LIM361'!$A$1:$K$215</definedName>
    <definedName name="_xlnm.Print_Area" localSheetId="18">'LIM362'!$A$1:$K$215</definedName>
    <definedName name="_xlnm.Print_Area" localSheetId="19">'LIM366'!$A$1:$K$215</definedName>
    <definedName name="_xlnm.Print_Area" localSheetId="20">'LIM367'!$A$1:$K$215</definedName>
    <definedName name="_xlnm.Print_Area" localSheetId="21">'LIM368'!$A$1:$K$215</definedName>
    <definedName name="_xlnm.Print_Area" localSheetId="23">'LIM471'!$A$1:$K$215</definedName>
    <definedName name="_xlnm.Print_Area" localSheetId="24">'LIM472'!$A$1:$K$215</definedName>
    <definedName name="_xlnm.Print_Area" localSheetId="25">'LIM473'!$A$1:$K$215</definedName>
    <definedName name="_xlnm.Print_Area" localSheetId="26">'LIM476'!$A$1:$K$215</definedName>
    <definedName name="_xlnm.Print_Area" localSheetId="0">'Summary'!$A$1:$K$215</definedName>
  </definedNames>
  <calcPr fullCalcOnLoad="1"/>
</workbook>
</file>

<file path=xl/sharedStrings.xml><?xml version="1.0" encoding="utf-8"?>
<sst xmlns="http://schemas.openxmlformats.org/spreadsheetml/2006/main" count="6216" uniqueCount="105">
  <si>
    <t>Limpopo: Greater Giyani(LIM331) - Table A9 Asset Management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</si>
  <si>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</si>
  <si>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</si>
  <si>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</si>
  <si>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</si>
  <si>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</si>
  <si>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</si>
  <si>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</si>
  <si>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</si>
  <si>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</t>
  </si>
  <si>
    <t>Original Budget</t>
  </si>
  <si>
    <t>Adjusted Budget</t>
  </si>
  <si>
    <t>Full Year Forecast</t>
  </si>
  <si>
    <t>Budget Year 2019/20</t>
  </si>
  <si>
    <t>Budget Year 2020/21</t>
  </si>
  <si>
    <t>Budget Year 2021/22</t>
  </si>
  <si>
    <t>CAPITAL EXPENDITURE</t>
  </si>
  <si>
    <t>Total New Assets</t>
  </si>
  <si>
    <t>1</t>
  </si>
  <si>
    <t>Roads Infrastructure</t>
  </si>
  <si>
    <t>Storm water Infrastructure</t>
  </si>
  <si>
    <t>Electrical Infrastructure</t>
  </si>
  <si>
    <t>Water Supply Infrastructure</t>
  </si>
  <si>
    <t>Sanitation Infrastructure</t>
  </si>
  <si>
    <t>Solid Waste Infrastructure</t>
  </si>
  <si>
    <t>Rail Infrastructure</t>
  </si>
  <si>
    <t>Coastal Infrastructure</t>
  </si>
  <si>
    <t>Information and Communication Infrastructure</t>
  </si>
  <si>
    <t>Infrastructure</t>
  </si>
  <si>
    <t>Community Facilities</t>
  </si>
  <si>
    <t>Sport and Recreation Facilities</t>
  </si>
  <si>
    <t>Community Assets</t>
  </si>
  <si>
    <t>Revenue Generating</t>
  </si>
  <si>
    <t>Non-revenue Generating</t>
  </si>
  <si>
    <t>Investment properties</t>
  </si>
  <si>
    <t>Operational Buildings</t>
  </si>
  <si>
    <t>Housing</t>
  </si>
  <si>
    <t>Biological or Cultivated Assets</t>
  </si>
  <si>
    <t>Servitudes</t>
  </si>
  <si>
    <t>Licences and Rights</t>
  </si>
  <si>
    <t>Intangible Assets</t>
  </si>
  <si>
    <t>Computer Equipment</t>
  </si>
  <si>
    <t>Furniture and Office Equipment</t>
  </si>
  <si>
    <t>Machinery and Equipment</t>
  </si>
  <si>
    <t>Transport Assets</t>
  </si>
  <si>
    <t>Land</t>
  </si>
  <si>
    <t>Zoo's, Marine and Non-biological Animals</t>
  </si>
  <si>
    <t>Total Renewal of Existing Assets</t>
  </si>
  <si>
    <t>2</t>
  </si>
  <si>
    <t>Total Upgrading of Existing Assets</t>
  </si>
  <si>
    <t>6</t>
  </si>
  <si>
    <t>Total Capital Expenditure</t>
  </si>
  <si>
    <t>4</t>
  </si>
  <si>
    <t>TOTAL CAPITAL EXPENDITURE - Asset Class</t>
  </si>
  <si>
    <t>ASSET REGISTER SUMMARY - PPE (WDV)</t>
  </si>
  <si>
    <t>5</t>
  </si>
  <si>
    <t>TOTAL ASSET REGISTER SUMMARY - PPE (WDV)</t>
  </si>
  <si>
    <t>EXPENDITURE OTHER ITEMS</t>
  </si>
  <si>
    <t>Depreciation</t>
  </si>
  <si>
    <t>7</t>
  </si>
  <si>
    <t>Repairs and Maintenance by Asset Class</t>
  </si>
  <si>
    <t>3</t>
  </si>
  <si>
    <t>TOTAL EXPENDITURE OTHER ITEMS</t>
  </si>
  <si>
    <t>Limpopo: Greater Letaba(LIM332) - Table A9 Asset Management ( All ) for 4th Quarter ended 30 June 2019 (Figures Finalised as at 2019/11/08)</t>
  </si>
  <si>
    <t>Limpopo: Greater Tzaneen(LIM333) - Table A9 Asset Management ( All ) for 4th Quarter ended 30 June 2019 (Figures Finalised as at 2019/11/08)</t>
  </si>
  <si>
    <t>Limpopo: Ba-Phalaborwa(LIM334) - Table A9 Asset Management ( All ) for 4th Quarter ended 30 June 2019 (Figures Finalised as at 2019/11/08)</t>
  </si>
  <si>
    <t>Limpopo: Maruleng(LIM335) - Table A9 Asset Management ( All ) for 4th Quarter ended 30 June 2019 (Figures Finalised as at 2019/11/08)</t>
  </si>
  <si>
    <t>Limpopo: Mopani(DC33) - Table A9 Asset Management ( All ) for 4th Quarter ended 30 June 2019 (Figures Finalised as at 2019/11/08)</t>
  </si>
  <si>
    <t>Limpopo: Musina(LIM341) - Table A9 Asset Management ( All ) for 4th Quarter ended 30 June 2019 (Figures Finalised as at 2019/11/08)</t>
  </si>
  <si>
    <t>Limpopo: Thulamela(LIM343) - Table A9 Asset Management ( All ) for 4th Quarter ended 30 June 2019 (Figures Finalised as at 2019/11/08)</t>
  </si>
  <si>
    <t>Limpopo: Makhado(LIM344) - Table A9 Asset Management ( All ) for 4th Quarter ended 30 June 2019 (Figures Finalised as at 2019/11/08)</t>
  </si>
  <si>
    <t>Limpopo: Collins Chabane(LIM345) - Table A9 Asset Management ( All ) for 4th Quarter ended 30 June 2019 (Figures Finalised as at 2019/11/08)</t>
  </si>
  <si>
    <t>Limpopo: Vhembe(DC34) - Table A9 Asset Management ( All ) for 4th Quarter ended 30 June 2019 (Figures Finalised as at 2019/11/08)</t>
  </si>
  <si>
    <t>Limpopo: Blouberg(LIM351) - Table A9 Asset Management ( All ) for 4th Quarter ended 30 June 2019 (Figures Finalised as at 2019/11/08)</t>
  </si>
  <si>
    <t>Limpopo: Molemole(LIM353) - Table A9 Asset Management ( All ) for 4th Quarter ended 30 June 2019 (Figures Finalised as at 2019/11/08)</t>
  </si>
  <si>
    <t>Limpopo: Polokwane(LIM354) - Table A9 Asset Management ( All ) for 4th Quarter ended 30 June 2019 (Figures Finalised as at 2019/11/08)</t>
  </si>
  <si>
    <t>Limpopo: Lepelle-Nkumpi(LIM355) - Table A9 Asset Management ( All ) for 4th Quarter ended 30 June 2019 (Figures Finalised as at 2019/11/08)</t>
  </si>
  <si>
    <t>Limpopo: Capricorn(DC35) - Table A9 Asset Management ( All ) for 4th Quarter ended 30 June 2019 (Figures Finalised as at 2019/11/08)</t>
  </si>
  <si>
    <t>Limpopo: Thabazimbi(LIM361) - Table A9 Asset Management ( All ) for 4th Quarter ended 30 June 2019 (Figures Finalised as at 2019/11/08)</t>
  </si>
  <si>
    <t>Limpopo: Lephalale(LIM362) - Table A9 Asset Management ( All ) for 4th Quarter ended 30 June 2019 (Figures Finalised as at 2019/11/08)</t>
  </si>
  <si>
    <t>Limpopo: Bela Bela(LIM366) - Table A9 Asset Management ( All ) for 4th Quarter ended 30 June 2019 (Figures Finalised as at 2019/11/08)</t>
  </si>
  <si>
    <t>Limpopo: Mogalakwena(LIM367) - Table A9 Asset Management ( All ) for 4th Quarter ended 30 June 2019 (Figures Finalised as at 2019/11/08)</t>
  </si>
  <si>
    <t>Limpopo: Modimolle-Mookgopong(LIM368) - Table A9 Asset Management ( All ) for 4th Quarter ended 30 June 2019 (Figures Finalised as at 2019/11/08)</t>
  </si>
  <si>
    <t>Limpopo: Waterberg(DC36) - Table A9 Asset Management ( All ) for 4th Quarter ended 30 June 2019 (Figures Finalised as at 2019/11/08)</t>
  </si>
  <si>
    <t>Limpopo: Ephraim Mogale(LIM471) - Table A9 Asset Management ( All ) for 4th Quarter ended 30 June 2019 (Figures Finalised as at 2019/11/08)</t>
  </si>
  <si>
    <t>Limpopo: Elias Motsoaledi(LIM472) - Table A9 Asset Management ( All ) for 4th Quarter ended 30 June 2019 (Figures Finalised as at 2019/11/08)</t>
  </si>
  <si>
    <t>Limpopo: Makhuduthamaga(LIM473) - Table A9 Asset Management ( All ) for 4th Quarter ended 30 June 2019 (Figures Finalised as at 2019/11/08)</t>
  </si>
  <si>
    <t>Limpopo: Tubatse Fetakgomo(LIM476) - Table A9 Asset Management ( All ) for 4th Quarter ended 30 June 2019 (Figures Finalised as at 2019/11/08)</t>
  </si>
  <si>
    <t>Limpopo: Sekhukhune(DC47) - Table A9 Asset Management ( All ) for 4th Quarter ended 30 June 2019 (Figures Finalised as at 2019/11/08)</t>
  </si>
  <si>
    <t>Summary - Table A9 Asset Management ( All ) for 4th Quarter ended 30 June 2019 (Figures Finalised as at 2019/11/08)</t>
  </si>
  <si>
    <t>Renewal and upgrading of Existing Assets as % of total capex</t>
  </si>
  <si>
    <t>Renewal and upgrading of Existing Assets as % of deprecn</t>
  </si>
  <si>
    <t>R&amp;M as a % of PPE</t>
  </si>
  <si>
    <t>Renewal and upgrading and R&amp;M as a % of PPE</t>
  </si>
  <si>
    <t>References</t>
  </si>
  <si>
    <t>1. Detail of new assets provided in Table SA34a</t>
  </si>
  <si>
    <t>2. Detail of renewal of existing assets provided in Table SA34b</t>
  </si>
  <si>
    <t>3. Detail of Repairs and Maintenance by Asset Class provided in Table SA34c</t>
  </si>
  <si>
    <t>4. Must reconcile to total capital expenditure on Budgeted Capital Expenditure</t>
  </si>
  <si>
    <t>5. Must reconcile to 'Budgeted Financial Position' (written down value)</t>
  </si>
  <si>
    <t>6. Detail of upgrading of existing assets provided in Table SA34e</t>
  </si>
  <si>
    <t>7. Detail of depreciation provided in Table SA34d</t>
  </si>
  <si>
    <t>Heritage Assets</t>
  </si>
  <si>
    <t>Other Assets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</si>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</sst>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;\-#,###;"/>
    <numFmt numFmtId="178" formatCode="_(* #,##0,_);_(* \(#,##0,\);_(* &quot;–&quot;?_);_(@_)"/>
    <numFmt numFmtId="179" formatCode="0.0%"/>
    <numFmt numFmtId="180" formatCode="#,###,;\(#,###,\)"/>
    <numFmt numFmtId="181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0" fontId="6" fillId="0" borderId="0" xfId="0" applyFont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181" fontId="4" fillId="0" borderId="11" xfId="0" applyNumberFormat="1" applyFont="1" applyFill="1" applyBorder="1" applyAlignment="1" applyProtection="1">
      <alignment/>
      <protection/>
    </xf>
    <xf numFmtId="181" fontId="4" fillId="0" borderId="12" xfId="0" applyNumberFormat="1" applyFont="1" applyFill="1" applyBorder="1" applyAlignment="1" applyProtection="1">
      <alignment/>
      <protection/>
    </xf>
    <xf numFmtId="181" fontId="4" fillId="0" borderId="0" xfId="0" applyNumberFormat="1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/>
      <protection/>
    </xf>
    <xf numFmtId="181" fontId="4" fillId="0" borderId="10" xfId="42" applyNumberFormat="1" applyFont="1" applyFill="1" applyBorder="1" applyAlignment="1" applyProtection="1">
      <alignment/>
      <protection/>
    </xf>
    <xf numFmtId="181" fontId="4" fillId="0" borderId="11" xfId="42" applyNumberFormat="1" applyFont="1" applyFill="1" applyBorder="1" applyAlignment="1" applyProtection="1">
      <alignment/>
      <protection/>
    </xf>
    <xf numFmtId="181" fontId="4" fillId="0" borderId="12" xfId="42" applyNumberFormat="1" applyFont="1" applyFill="1" applyBorder="1" applyAlignment="1" applyProtection="1">
      <alignment/>
      <protection/>
    </xf>
    <xf numFmtId="181" fontId="4" fillId="0" borderId="0" xfId="42" applyNumberFormat="1" applyFont="1" applyFill="1" applyBorder="1" applyAlignment="1" applyProtection="1">
      <alignment/>
      <protection/>
    </xf>
    <xf numFmtId="181" fontId="4" fillId="0" borderId="13" xfId="42" applyNumberFormat="1" applyFont="1" applyFill="1" applyBorder="1" applyAlignment="1" applyProtection="1">
      <alignment/>
      <protection/>
    </xf>
    <xf numFmtId="181" fontId="4" fillId="0" borderId="14" xfId="0" applyNumberFormat="1" applyFont="1" applyFill="1" applyBorder="1" applyAlignment="1" applyProtection="1">
      <alignment/>
      <protection/>
    </xf>
    <xf numFmtId="181" fontId="4" fillId="0" borderId="15" xfId="0" applyNumberFormat="1" applyFont="1" applyFill="1" applyBorder="1" applyAlignment="1" applyProtection="1">
      <alignment/>
      <protection/>
    </xf>
    <xf numFmtId="181" fontId="4" fillId="0" borderId="16" xfId="0" applyNumberFormat="1" applyFont="1" applyFill="1" applyBorder="1" applyAlignment="1" applyProtection="1">
      <alignment/>
      <protection/>
    </xf>
    <xf numFmtId="181" fontId="4" fillId="0" borderId="17" xfId="0" applyNumberFormat="1" applyFont="1" applyFill="1" applyBorder="1" applyAlignment="1" applyProtection="1">
      <alignment/>
      <protection/>
    </xf>
    <xf numFmtId="181" fontId="4" fillId="0" borderId="18" xfId="0" applyNumberFormat="1" applyFont="1" applyFill="1" applyBorder="1" applyAlignment="1" applyProtection="1">
      <alignment/>
      <protection/>
    </xf>
    <xf numFmtId="181" fontId="4" fillId="0" borderId="19" xfId="0" applyNumberFormat="1" applyFont="1" applyFill="1" applyBorder="1" applyAlignment="1" applyProtection="1">
      <alignment/>
      <protection/>
    </xf>
    <xf numFmtId="181" fontId="4" fillId="0" borderId="20" xfId="0" applyNumberFormat="1" applyFont="1" applyFill="1" applyBorder="1" applyAlignment="1" applyProtection="1">
      <alignment/>
      <protection/>
    </xf>
    <xf numFmtId="181" fontId="4" fillId="0" borderId="21" xfId="0" applyNumberFormat="1" applyFont="1" applyFill="1" applyBorder="1" applyAlignment="1" applyProtection="1">
      <alignment/>
      <protection/>
    </xf>
    <xf numFmtId="181" fontId="4" fillId="0" borderId="22" xfId="0" applyNumberFormat="1" applyFont="1" applyFill="1" applyBorder="1" applyAlignment="1" applyProtection="1">
      <alignment/>
      <protection/>
    </xf>
    <xf numFmtId="181" fontId="4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81" fontId="3" fillId="0" borderId="10" xfId="0" applyNumberFormat="1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12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left" indent="1"/>
      <protection/>
    </xf>
    <xf numFmtId="0" fontId="6" fillId="0" borderId="13" xfId="0" applyNumberFormat="1" applyFont="1" applyFill="1" applyBorder="1" applyAlignment="1" applyProtection="1">
      <alignment horizontal="left" indent="3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left" indent="3"/>
      <protection/>
    </xf>
    <xf numFmtId="0" fontId="4" fillId="0" borderId="32" xfId="0" applyFont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 horizontal="left" indent="2"/>
      <protection/>
    </xf>
    <xf numFmtId="0" fontId="4" fillId="0" borderId="13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4" fillId="0" borderId="34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/>
      <protection/>
    </xf>
    <xf numFmtId="181" fontId="3" fillId="0" borderId="35" xfId="0" applyNumberFormat="1" applyFont="1" applyBorder="1" applyAlignment="1" applyProtection="1">
      <alignment/>
      <protection/>
    </xf>
    <xf numFmtId="181" fontId="3" fillId="0" borderId="36" xfId="0" applyNumberFormat="1" applyFont="1" applyBorder="1" applyAlignment="1" applyProtection="1">
      <alignment/>
      <protection/>
    </xf>
    <xf numFmtId="181" fontId="3" fillId="0" borderId="37" xfId="0" applyNumberFormat="1" applyFont="1" applyBorder="1" applyAlignment="1" applyProtection="1">
      <alignment/>
      <protection/>
    </xf>
    <xf numFmtId="181" fontId="3" fillId="0" borderId="33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left" indent="1"/>
      <protection/>
    </xf>
    <xf numFmtId="181" fontId="4" fillId="0" borderId="10" xfId="0" applyNumberFormat="1" applyFont="1" applyBorder="1" applyAlignment="1" applyProtection="1">
      <alignment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81" fontId="3" fillId="0" borderId="33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0" fontId="3" fillId="0" borderId="12" xfId="0" applyNumberFormat="1" applyFont="1" applyBorder="1" applyAlignment="1" applyProtection="1">
      <alignment horizontal="left" indent="2"/>
      <protection/>
    </xf>
    <xf numFmtId="0" fontId="3" fillId="0" borderId="36" xfId="0" applyFont="1" applyBorder="1" applyAlignment="1" applyProtection="1">
      <alignment/>
      <protection/>
    </xf>
    <xf numFmtId="0" fontId="3" fillId="0" borderId="38" xfId="0" applyFont="1" applyBorder="1" applyAlignment="1" applyProtection="1">
      <alignment/>
      <protection/>
    </xf>
    <xf numFmtId="0" fontId="4" fillId="0" borderId="25" xfId="0" applyNumberFormat="1" applyFont="1" applyBorder="1" applyAlignment="1" applyProtection="1">
      <alignment horizontal="center"/>
      <protection/>
    </xf>
    <xf numFmtId="178" fontId="3" fillId="0" borderId="25" xfId="0" applyNumberFormat="1" applyFont="1" applyBorder="1" applyAlignment="1" applyProtection="1">
      <alignment/>
      <protection/>
    </xf>
    <xf numFmtId="178" fontId="3" fillId="0" borderId="39" xfId="0" applyNumberFormat="1" applyFont="1" applyBorder="1" applyAlignment="1" applyProtection="1">
      <alignment/>
      <protection/>
    </xf>
    <xf numFmtId="178" fontId="3" fillId="0" borderId="38" xfId="0" applyNumberFormat="1" applyFont="1" applyBorder="1" applyAlignment="1" applyProtection="1">
      <alignment/>
      <protection/>
    </xf>
    <xf numFmtId="178" fontId="3" fillId="0" borderId="40" xfId="0" applyNumberFormat="1" applyFont="1" applyBorder="1" applyAlignment="1" applyProtection="1">
      <alignment/>
      <protection/>
    </xf>
    <xf numFmtId="178" fontId="3" fillId="0" borderId="24" xfId="0" applyNumberFormat="1" applyFont="1" applyBorder="1" applyAlignment="1" applyProtection="1">
      <alignment/>
      <protection/>
    </xf>
    <xf numFmtId="178" fontId="3" fillId="0" borderId="4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/>
      <protection/>
    </xf>
    <xf numFmtId="179" fontId="6" fillId="0" borderId="10" xfId="59" applyNumberFormat="1" applyFont="1" applyFill="1" applyBorder="1" applyAlignment="1" applyProtection="1">
      <alignment horizontal="center"/>
      <protection/>
    </xf>
    <xf numFmtId="179" fontId="6" fillId="0" borderId="11" xfId="59" applyNumberFormat="1" applyFont="1" applyFill="1" applyBorder="1" applyAlignment="1" applyProtection="1">
      <alignment horizontal="center"/>
      <protection/>
    </xf>
    <xf numFmtId="179" fontId="6" fillId="0" borderId="12" xfId="59" applyNumberFormat="1" applyFont="1" applyFill="1" applyBorder="1" applyAlignment="1" applyProtection="1">
      <alignment horizontal="center"/>
      <protection/>
    </xf>
    <xf numFmtId="179" fontId="6" fillId="0" borderId="0" xfId="59" applyNumberFormat="1" applyFont="1" applyFill="1" applyBorder="1" applyAlignment="1" applyProtection="1">
      <alignment horizontal="center"/>
      <protection/>
    </xf>
    <xf numFmtId="179" fontId="6" fillId="0" borderId="13" xfId="59" applyNumberFormat="1" applyFont="1" applyFill="1" applyBorder="1" applyAlignment="1" applyProtection="1">
      <alignment horizontal="center"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80" fontId="3" fillId="0" borderId="42" xfId="0" applyNumberFormat="1" applyFont="1" applyBorder="1" applyAlignment="1" applyProtection="1">
      <alignment/>
      <protection/>
    </xf>
    <xf numFmtId="180" fontId="3" fillId="0" borderId="43" xfId="0" applyNumberFormat="1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showGridLines="0" tabSelected="1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1246519859</v>
      </c>
      <c r="F5" s="40">
        <f t="shared" si="0"/>
        <v>4636128258</v>
      </c>
      <c r="G5" s="38">
        <f t="shared" si="0"/>
        <v>5560631951</v>
      </c>
      <c r="H5" s="41">
        <f t="shared" si="0"/>
        <v>5560631951</v>
      </c>
      <c r="I5" s="42">
        <f t="shared" si="0"/>
        <v>7286438710</v>
      </c>
      <c r="J5" s="38">
        <f t="shared" si="0"/>
        <v>7529114800</v>
      </c>
      <c r="K5" s="39">
        <f t="shared" si="0"/>
        <v>7846890818</v>
      </c>
    </row>
    <row r="6" spans="1:11" ht="13.5">
      <c r="A6" s="44" t="s">
        <v>19</v>
      </c>
      <c r="B6" s="45"/>
      <c r="C6" s="6"/>
      <c r="D6" s="6"/>
      <c r="E6" s="7">
        <v>85487897</v>
      </c>
      <c r="F6" s="8">
        <v>979328163</v>
      </c>
      <c r="G6" s="6">
        <v>988333292</v>
      </c>
      <c r="H6" s="9">
        <v>988333292</v>
      </c>
      <c r="I6" s="10">
        <v>2843523632</v>
      </c>
      <c r="J6" s="6">
        <v>2971987149</v>
      </c>
      <c r="K6" s="7">
        <v>2976642250</v>
      </c>
    </row>
    <row r="7" spans="1:11" ht="13.5">
      <c r="A7" s="44" t="s">
        <v>20</v>
      </c>
      <c r="B7" s="45"/>
      <c r="C7" s="6"/>
      <c r="D7" s="6"/>
      <c r="E7" s="7">
        <v>-65142523</v>
      </c>
      <c r="F7" s="8">
        <v>55490304</v>
      </c>
      <c r="G7" s="6">
        <v>6836213</v>
      </c>
      <c r="H7" s="9">
        <v>6836213</v>
      </c>
      <c r="I7" s="10">
        <v>23837067</v>
      </c>
      <c r="J7" s="6">
        <v>19166209</v>
      </c>
      <c r="K7" s="7">
        <v>48186000</v>
      </c>
    </row>
    <row r="8" spans="1:11" ht="13.5">
      <c r="A8" s="44" t="s">
        <v>21</v>
      </c>
      <c r="B8" s="45"/>
      <c r="C8" s="6"/>
      <c r="D8" s="6"/>
      <c r="E8" s="7">
        <v>125164337</v>
      </c>
      <c r="F8" s="8">
        <v>288214607</v>
      </c>
      <c r="G8" s="6">
        <v>276502984</v>
      </c>
      <c r="H8" s="9">
        <v>276502984</v>
      </c>
      <c r="I8" s="10">
        <v>282008062</v>
      </c>
      <c r="J8" s="6">
        <v>373209184</v>
      </c>
      <c r="K8" s="7">
        <v>385711815</v>
      </c>
    </row>
    <row r="9" spans="1:11" ht="13.5">
      <c r="A9" s="44" t="s">
        <v>22</v>
      </c>
      <c r="B9" s="45"/>
      <c r="C9" s="6"/>
      <c r="D9" s="6"/>
      <c r="E9" s="7">
        <v>690554376</v>
      </c>
      <c r="F9" s="8">
        <v>710648210</v>
      </c>
      <c r="G9" s="6">
        <v>1908683366</v>
      </c>
      <c r="H9" s="9">
        <v>1908683366</v>
      </c>
      <c r="I9" s="10">
        <v>1911855845</v>
      </c>
      <c r="J9" s="6">
        <v>2280965471</v>
      </c>
      <c r="K9" s="7">
        <v>2410954379</v>
      </c>
    </row>
    <row r="10" spans="1:11" ht="13.5">
      <c r="A10" s="44" t="s">
        <v>23</v>
      </c>
      <c r="B10" s="45"/>
      <c r="C10" s="6"/>
      <c r="D10" s="6"/>
      <c r="E10" s="7">
        <v>332337385</v>
      </c>
      <c r="F10" s="8">
        <v>1017826648</v>
      </c>
      <c r="G10" s="6">
        <v>808236410</v>
      </c>
      <c r="H10" s="9">
        <v>808236410</v>
      </c>
      <c r="I10" s="10">
        <v>437886378</v>
      </c>
      <c r="J10" s="6">
        <v>348681824</v>
      </c>
      <c r="K10" s="7">
        <v>335730645</v>
      </c>
    </row>
    <row r="11" spans="1:11" ht="13.5">
      <c r="A11" s="44" t="s">
        <v>24</v>
      </c>
      <c r="B11" s="45"/>
      <c r="C11" s="6"/>
      <c r="D11" s="6"/>
      <c r="E11" s="7">
        <v>8306611</v>
      </c>
      <c r="F11" s="8">
        <v>76273014</v>
      </c>
      <c r="G11" s="6">
        <v>52360818</v>
      </c>
      <c r="H11" s="9">
        <v>52360818</v>
      </c>
      <c r="I11" s="10">
        <v>68107456</v>
      </c>
      <c r="J11" s="6">
        <v>111727970</v>
      </c>
      <c r="K11" s="7">
        <v>94699520</v>
      </c>
    </row>
    <row r="12" spans="1:11" ht="13.5">
      <c r="A12" s="44" t="s">
        <v>25</v>
      </c>
      <c r="B12" s="37"/>
      <c r="C12" s="6"/>
      <c r="D12" s="6"/>
      <c r="E12" s="7"/>
      <c r="F12" s="8">
        <v>12618000</v>
      </c>
      <c r="G12" s="6">
        <v>126262</v>
      </c>
      <c r="H12" s="9">
        <v>126262</v>
      </c>
      <c r="I12" s="10">
        <v>8150000</v>
      </c>
      <c r="J12" s="6">
        <v>8150001</v>
      </c>
      <c r="K12" s="7">
        <v>5</v>
      </c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25927</v>
      </c>
      <c r="F14" s="18">
        <v>7500004</v>
      </c>
      <c r="G14" s="16">
        <v>4957096</v>
      </c>
      <c r="H14" s="19">
        <v>4957096</v>
      </c>
      <c r="I14" s="20">
        <v>7013008</v>
      </c>
      <c r="J14" s="16">
        <v>4494000</v>
      </c>
      <c r="K14" s="17">
        <v>4302540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1176734010</v>
      </c>
      <c r="F15" s="8">
        <f t="shared" si="1"/>
        <v>3147898950</v>
      </c>
      <c r="G15" s="6">
        <f t="shared" si="1"/>
        <v>4046036441</v>
      </c>
      <c r="H15" s="9">
        <f t="shared" si="1"/>
        <v>4046036441</v>
      </c>
      <c r="I15" s="10">
        <f t="shared" si="1"/>
        <v>5582381448</v>
      </c>
      <c r="J15" s="6">
        <f t="shared" si="1"/>
        <v>6118381808</v>
      </c>
      <c r="K15" s="7">
        <f t="shared" si="1"/>
        <v>6256227154</v>
      </c>
    </row>
    <row r="16" spans="1:11" ht="13.5">
      <c r="A16" s="47" t="s">
        <v>29</v>
      </c>
      <c r="B16" s="48"/>
      <c r="C16" s="6"/>
      <c r="D16" s="6"/>
      <c r="E16" s="7">
        <v>33701043</v>
      </c>
      <c r="F16" s="8">
        <v>263207079</v>
      </c>
      <c r="G16" s="6">
        <v>145847139</v>
      </c>
      <c r="H16" s="9">
        <v>145847139</v>
      </c>
      <c r="I16" s="10">
        <v>406830323</v>
      </c>
      <c r="J16" s="6">
        <v>224400423</v>
      </c>
      <c r="K16" s="7">
        <v>274504012</v>
      </c>
    </row>
    <row r="17" spans="1:11" ht="13.5">
      <c r="A17" s="47" t="s">
        <v>30</v>
      </c>
      <c r="B17" s="37"/>
      <c r="C17" s="16"/>
      <c r="D17" s="16"/>
      <c r="E17" s="17">
        <v>86293392</v>
      </c>
      <c r="F17" s="18">
        <v>213812264</v>
      </c>
      <c r="G17" s="16">
        <v>322102551</v>
      </c>
      <c r="H17" s="19">
        <v>322102551</v>
      </c>
      <c r="I17" s="20">
        <v>347714434</v>
      </c>
      <c r="J17" s="16">
        <v>250657061</v>
      </c>
      <c r="K17" s="17">
        <v>299257089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119994435</v>
      </c>
      <c r="F18" s="23">
        <f t="shared" si="2"/>
        <v>477019343</v>
      </c>
      <c r="G18" s="21">
        <f t="shared" si="2"/>
        <v>467949690</v>
      </c>
      <c r="H18" s="24">
        <f t="shared" si="2"/>
        <v>467949690</v>
      </c>
      <c r="I18" s="25">
        <f t="shared" si="2"/>
        <v>754544757</v>
      </c>
      <c r="J18" s="21">
        <f t="shared" si="2"/>
        <v>475057484</v>
      </c>
      <c r="K18" s="22">
        <f t="shared" si="2"/>
        <v>573761101</v>
      </c>
    </row>
    <row r="19" spans="1:11" ht="13.5">
      <c r="A19" s="49" t="s">
        <v>102</v>
      </c>
      <c r="B19" s="37"/>
      <c r="C19" s="6"/>
      <c r="D19" s="6"/>
      <c r="E19" s="7">
        <v>40788</v>
      </c>
      <c r="F19" s="8">
        <v>2772000</v>
      </c>
      <c r="G19" s="6">
        <v>1792100</v>
      </c>
      <c r="H19" s="9">
        <v>1792100</v>
      </c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>
        <v>105618504</v>
      </c>
      <c r="J20" s="11">
        <v>138920208</v>
      </c>
      <c r="K20" s="12">
        <v>133681864</v>
      </c>
    </row>
    <row r="21" spans="1:11" ht="13.5">
      <c r="A21" s="47" t="s">
        <v>33</v>
      </c>
      <c r="B21" s="37"/>
      <c r="C21" s="16"/>
      <c r="D21" s="16"/>
      <c r="E21" s="17">
        <v>-937248</v>
      </c>
      <c r="F21" s="18">
        <v>9850008</v>
      </c>
      <c r="G21" s="16">
        <v>6796864</v>
      </c>
      <c r="H21" s="19">
        <v>6796864</v>
      </c>
      <c r="I21" s="20">
        <v>14162640</v>
      </c>
      <c r="J21" s="16">
        <v>14681712</v>
      </c>
      <c r="K21" s="17">
        <v>8326416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-937248</v>
      </c>
      <c r="F22" s="8">
        <f t="shared" si="3"/>
        <v>9850008</v>
      </c>
      <c r="G22" s="6">
        <f t="shared" si="3"/>
        <v>6796864</v>
      </c>
      <c r="H22" s="9">
        <f t="shared" si="3"/>
        <v>6796864</v>
      </c>
      <c r="I22" s="10">
        <f t="shared" si="3"/>
        <v>119781144</v>
      </c>
      <c r="J22" s="6">
        <f t="shared" si="3"/>
        <v>153601920</v>
      </c>
      <c r="K22" s="7">
        <f t="shared" si="3"/>
        <v>142008280</v>
      </c>
    </row>
    <row r="23" spans="1:11" ht="13.5">
      <c r="A23" s="47" t="s">
        <v>35</v>
      </c>
      <c r="B23" s="48"/>
      <c r="C23" s="6"/>
      <c r="D23" s="6"/>
      <c r="E23" s="7">
        <v>-262903484</v>
      </c>
      <c r="F23" s="8">
        <v>295300010</v>
      </c>
      <c r="G23" s="6">
        <v>47192569</v>
      </c>
      <c r="H23" s="9">
        <v>47192569</v>
      </c>
      <c r="I23" s="10">
        <v>63577610</v>
      </c>
      <c r="J23" s="6">
        <v>81590013</v>
      </c>
      <c r="K23" s="7">
        <v>72273002</v>
      </c>
    </row>
    <row r="24" spans="1:11" ht="13.5">
      <c r="A24" s="47" t="s">
        <v>36</v>
      </c>
      <c r="B24" s="37"/>
      <c r="C24" s="16"/>
      <c r="D24" s="16"/>
      <c r="E24" s="17">
        <v>209074268</v>
      </c>
      <c r="F24" s="18">
        <v>4000000</v>
      </c>
      <c r="G24" s="16">
        <v>1450000</v>
      </c>
      <c r="H24" s="19">
        <v>1450000</v>
      </c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-53829216</v>
      </c>
      <c r="F25" s="23">
        <f t="shared" si="4"/>
        <v>299300010</v>
      </c>
      <c r="G25" s="21">
        <f t="shared" si="4"/>
        <v>48642569</v>
      </c>
      <c r="H25" s="24">
        <f t="shared" si="4"/>
        <v>48642569</v>
      </c>
      <c r="I25" s="25">
        <f t="shared" si="4"/>
        <v>63577610</v>
      </c>
      <c r="J25" s="21">
        <f t="shared" si="4"/>
        <v>81590013</v>
      </c>
      <c r="K25" s="22">
        <f t="shared" si="4"/>
        <v>72273002</v>
      </c>
    </row>
    <row r="26" spans="1:11" ht="13.5">
      <c r="A26" s="49" t="s">
        <v>37</v>
      </c>
      <c r="B26" s="37"/>
      <c r="C26" s="6"/>
      <c r="D26" s="6"/>
      <c r="E26" s="7">
        <v>-560033</v>
      </c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8834188</v>
      </c>
      <c r="F28" s="18">
        <v>47763432</v>
      </c>
      <c r="G28" s="16">
        <v>17304476</v>
      </c>
      <c r="H28" s="19">
        <v>17304476</v>
      </c>
      <c r="I28" s="20">
        <v>29264805</v>
      </c>
      <c r="J28" s="16">
        <v>17181366</v>
      </c>
      <c r="K28" s="17">
        <v>23645157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8834188</v>
      </c>
      <c r="F29" s="8">
        <f t="shared" si="5"/>
        <v>47763432</v>
      </c>
      <c r="G29" s="6">
        <f t="shared" si="5"/>
        <v>17304476</v>
      </c>
      <c r="H29" s="9">
        <f t="shared" si="5"/>
        <v>17304476</v>
      </c>
      <c r="I29" s="10">
        <f t="shared" si="5"/>
        <v>29264805</v>
      </c>
      <c r="J29" s="6">
        <f t="shared" si="5"/>
        <v>17181366</v>
      </c>
      <c r="K29" s="7">
        <f t="shared" si="5"/>
        <v>23645157</v>
      </c>
    </row>
    <row r="30" spans="1:11" ht="13.5">
      <c r="A30" s="50" t="s">
        <v>41</v>
      </c>
      <c r="B30" s="37"/>
      <c r="C30" s="11"/>
      <c r="D30" s="11"/>
      <c r="E30" s="12">
        <v>13508033</v>
      </c>
      <c r="F30" s="13">
        <v>39192036</v>
      </c>
      <c r="G30" s="11">
        <v>33378038</v>
      </c>
      <c r="H30" s="14">
        <v>33378038</v>
      </c>
      <c r="I30" s="15">
        <v>30732177</v>
      </c>
      <c r="J30" s="11">
        <v>19011412</v>
      </c>
      <c r="K30" s="12">
        <v>18805758</v>
      </c>
    </row>
    <row r="31" spans="1:11" ht="13.5">
      <c r="A31" s="49" t="s">
        <v>42</v>
      </c>
      <c r="B31" s="37"/>
      <c r="C31" s="6"/>
      <c r="D31" s="6"/>
      <c r="E31" s="7">
        <v>-27964446</v>
      </c>
      <c r="F31" s="8">
        <v>36641604</v>
      </c>
      <c r="G31" s="6">
        <v>36577784</v>
      </c>
      <c r="H31" s="9">
        <v>36577784</v>
      </c>
      <c r="I31" s="10">
        <v>26448125</v>
      </c>
      <c r="J31" s="6">
        <v>16544636</v>
      </c>
      <c r="K31" s="7">
        <v>20330734</v>
      </c>
    </row>
    <row r="32" spans="1:11" ht="13.5">
      <c r="A32" s="49" t="s">
        <v>43</v>
      </c>
      <c r="B32" s="37"/>
      <c r="C32" s="6"/>
      <c r="D32" s="6"/>
      <c r="E32" s="7">
        <v>16712594</v>
      </c>
      <c r="F32" s="8">
        <v>65520469</v>
      </c>
      <c r="G32" s="6">
        <v>552940931</v>
      </c>
      <c r="H32" s="9">
        <v>552940931</v>
      </c>
      <c r="I32" s="10">
        <v>614798640</v>
      </c>
      <c r="J32" s="6">
        <v>583130153</v>
      </c>
      <c r="K32" s="7">
        <v>676373624</v>
      </c>
    </row>
    <row r="33" spans="1:11" ht="13.5">
      <c r="A33" s="50" t="s">
        <v>44</v>
      </c>
      <c r="B33" s="48"/>
      <c r="C33" s="6"/>
      <c r="D33" s="6"/>
      <c r="E33" s="7">
        <v>-34838063</v>
      </c>
      <c r="F33" s="8">
        <v>498070406</v>
      </c>
      <c r="G33" s="6">
        <v>341443058</v>
      </c>
      <c r="H33" s="9">
        <v>341443058</v>
      </c>
      <c r="I33" s="10">
        <v>64910004</v>
      </c>
      <c r="J33" s="6">
        <v>64616008</v>
      </c>
      <c r="K33" s="7">
        <v>63466008</v>
      </c>
    </row>
    <row r="34" spans="1:11" ht="13.5">
      <c r="A34" s="49" t="s">
        <v>45</v>
      </c>
      <c r="B34" s="37"/>
      <c r="C34" s="6"/>
      <c r="D34" s="6"/>
      <c r="E34" s="7">
        <v>28824817</v>
      </c>
      <c r="F34" s="8">
        <v>12100000</v>
      </c>
      <c r="G34" s="6">
        <v>7770000</v>
      </c>
      <c r="H34" s="9">
        <v>7770000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434999812</v>
      </c>
      <c r="F37" s="40">
        <f t="shared" si="6"/>
        <v>466384875</v>
      </c>
      <c r="G37" s="38">
        <f t="shared" si="6"/>
        <v>518633116</v>
      </c>
      <c r="H37" s="41">
        <f t="shared" si="6"/>
        <v>518633116</v>
      </c>
      <c r="I37" s="42">
        <f t="shared" si="6"/>
        <v>660510499</v>
      </c>
      <c r="J37" s="38">
        <f t="shared" si="6"/>
        <v>503908494</v>
      </c>
      <c r="K37" s="39">
        <f t="shared" si="6"/>
        <v>262577270</v>
      </c>
    </row>
    <row r="38" spans="1:11" ht="13.5">
      <c r="A38" s="44" t="s">
        <v>19</v>
      </c>
      <c r="B38" s="45"/>
      <c r="C38" s="6"/>
      <c r="D38" s="6"/>
      <c r="E38" s="7">
        <v>-47089733</v>
      </c>
      <c r="F38" s="8">
        <v>66206006</v>
      </c>
      <c r="G38" s="6">
        <v>56676797</v>
      </c>
      <c r="H38" s="9">
        <v>56676797</v>
      </c>
      <c r="I38" s="10">
        <v>86539069</v>
      </c>
      <c r="J38" s="6">
        <v>68249184</v>
      </c>
      <c r="K38" s="7">
        <v>65404680</v>
      </c>
    </row>
    <row r="39" spans="1:11" ht="13.5">
      <c r="A39" s="44" t="s">
        <v>20</v>
      </c>
      <c r="B39" s="45"/>
      <c r="C39" s="6"/>
      <c r="D39" s="6"/>
      <c r="E39" s="7">
        <v>-4960984</v>
      </c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-54441825</v>
      </c>
      <c r="F40" s="8">
        <v>40406504</v>
      </c>
      <c r="G40" s="6">
        <v>30705070</v>
      </c>
      <c r="H40" s="9">
        <v>30705070</v>
      </c>
      <c r="I40" s="10">
        <v>13749993</v>
      </c>
      <c r="J40" s="6">
        <v>17745008</v>
      </c>
      <c r="K40" s="7">
        <v>13273000</v>
      </c>
    </row>
    <row r="41" spans="1:11" ht="13.5">
      <c r="A41" s="44" t="s">
        <v>22</v>
      </c>
      <c r="B41" s="45"/>
      <c r="C41" s="6"/>
      <c r="D41" s="6"/>
      <c r="E41" s="7">
        <v>553184081</v>
      </c>
      <c r="F41" s="8">
        <v>110393588</v>
      </c>
      <c r="G41" s="6">
        <v>218518961</v>
      </c>
      <c r="H41" s="9">
        <v>218518961</v>
      </c>
      <c r="I41" s="10">
        <v>282493600</v>
      </c>
      <c r="J41" s="6">
        <v>252917250</v>
      </c>
      <c r="K41" s="7">
        <v>149092350</v>
      </c>
    </row>
    <row r="42" spans="1:11" ht="13.5">
      <c r="A42" s="44" t="s">
        <v>23</v>
      </c>
      <c r="B42" s="45"/>
      <c r="C42" s="6"/>
      <c r="D42" s="6"/>
      <c r="E42" s="7">
        <v>9003960</v>
      </c>
      <c r="F42" s="8">
        <v>73542331</v>
      </c>
      <c r="G42" s="6">
        <v>66509173</v>
      </c>
      <c r="H42" s="9">
        <v>66509173</v>
      </c>
      <c r="I42" s="10">
        <v>231900804</v>
      </c>
      <c r="J42" s="6">
        <v>134499996</v>
      </c>
      <c r="K42" s="7"/>
    </row>
    <row r="43" spans="1:11" ht="13.5">
      <c r="A43" s="44" t="s">
        <v>24</v>
      </c>
      <c r="B43" s="45"/>
      <c r="C43" s="6"/>
      <c r="D43" s="6"/>
      <c r="E43" s="7"/>
      <c r="F43" s="8">
        <v>11950000</v>
      </c>
      <c r="G43" s="6">
        <v>1</v>
      </c>
      <c r="H43" s="9">
        <v>1</v>
      </c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>
        <v>130101</v>
      </c>
      <c r="F44" s="8">
        <v>6564654</v>
      </c>
      <c r="G44" s="6">
        <v>8864654</v>
      </c>
      <c r="H44" s="9">
        <v>8864654</v>
      </c>
      <c r="I44" s="10">
        <v>2980000</v>
      </c>
      <c r="J44" s="6">
        <v>3326364</v>
      </c>
      <c r="K44" s="7">
        <v>15508298</v>
      </c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>
        <v>-7896058</v>
      </c>
      <c r="F46" s="18">
        <v>4000000</v>
      </c>
      <c r="G46" s="16">
        <v>6000000</v>
      </c>
      <c r="H46" s="19">
        <v>6000000</v>
      </c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447929542</v>
      </c>
      <c r="F47" s="8">
        <f t="shared" si="7"/>
        <v>313063083</v>
      </c>
      <c r="G47" s="6">
        <f t="shared" si="7"/>
        <v>387274656</v>
      </c>
      <c r="H47" s="9">
        <f t="shared" si="7"/>
        <v>387274656</v>
      </c>
      <c r="I47" s="10">
        <f t="shared" si="7"/>
        <v>617663466</v>
      </c>
      <c r="J47" s="6">
        <f t="shared" si="7"/>
        <v>476737802</v>
      </c>
      <c r="K47" s="7">
        <f t="shared" si="7"/>
        <v>243278328</v>
      </c>
    </row>
    <row r="48" spans="1:11" ht="13.5">
      <c r="A48" s="47" t="s">
        <v>29</v>
      </c>
      <c r="B48" s="48"/>
      <c r="C48" s="6"/>
      <c r="D48" s="6"/>
      <c r="E48" s="7">
        <v>-7498864</v>
      </c>
      <c r="F48" s="8">
        <v>18771740</v>
      </c>
      <c r="G48" s="6">
        <v>15471740</v>
      </c>
      <c r="H48" s="9">
        <v>15471740</v>
      </c>
      <c r="I48" s="10">
        <v>15468708</v>
      </c>
      <c r="J48" s="6">
        <v>12345012</v>
      </c>
      <c r="K48" s="7">
        <v>10891700</v>
      </c>
    </row>
    <row r="49" spans="1:11" ht="13.5">
      <c r="A49" s="47" t="s">
        <v>30</v>
      </c>
      <c r="B49" s="37"/>
      <c r="C49" s="16"/>
      <c r="D49" s="16"/>
      <c r="E49" s="17">
        <v>4977623</v>
      </c>
      <c r="F49" s="18">
        <v>10285052</v>
      </c>
      <c r="G49" s="16">
        <v>7085246</v>
      </c>
      <c r="H49" s="19">
        <v>7085246</v>
      </c>
      <c r="I49" s="20">
        <v>4799996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-2521241</v>
      </c>
      <c r="F50" s="23">
        <f t="shared" si="8"/>
        <v>29056792</v>
      </c>
      <c r="G50" s="21">
        <f t="shared" si="8"/>
        <v>22556986</v>
      </c>
      <c r="H50" s="24">
        <f t="shared" si="8"/>
        <v>22556986</v>
      </c>
      <c r="I50" s="25">
        <f t="shared" si="8"/>
        <v>20268704</v>
      </c>
      <c r="J50" s="21">
        <f t="shared" si="8"/>
        <v>12345012</v>
      </c>
      <c r="K50" s="22">
        <f t="shared" si="8"/>
        <v>10891700</v>
      </c>
    </row>
    <row r="51" spans="1:11" ht="13.5">
      <c r="A51" s="49" t="s">
        <v>102</v>
      </c>
      <c r="B51" s="37"/>
      <c r="C51" s="6"/>
      <c r="D51" s="6"/>
      <c r="E51" s="7"/>
      <c r="F51" s="8">
        <v>1000000</v>
      </c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>
        <v>-5100079</v>
      </c>
      <c r="F52" s="13"/>
      <c r="G52" s="11"/>
      <c r="H52" s="14"/>
      <c r="I52" s="15">
        <v>335004</v>
      </c>
      <c r="J52" s="11">
        <v>592500</v>
      </c>
      <c r="K52" s="12">
        <v>1845000</v>
      </c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-5100079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335004</v>
      </c>
      <c r="J54" s="6">
        <f t="shared" si="9"/>
        <v>592500</v>
      </c>
      <c r="K54" s="7">
        <f t="shared" si="9"/>
        <v>1845000</v>
      </c>
    </row>
    <row r="55" spans="1:11" ht="13.5">
      <c r="A55" s="47" t="s">
        <v>35</v>
      </c>
      <c r="B55" s="48"/>
      <c r="C55" s="6"/>
      <c r="D55" s="6"/>
      <c r="E55" s="7">
        <v>2415133</v>
      </c>
      <c r="F55" s="8">
        <v>120215000</v>
      </c>
      <c r="G55" s="6">
        <v>84271000</v>
      </c>
      <c r="H55" s="9">
        <v>84271000</v>
      </c>
      <c r="I55" s="10">
        <v>5135325</v>
      </c>
      <c r="J55" s="6">
        <v>4147992</v>
      </c>
      <c r="K55" s="7">
        <v>4243500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2415133</v>
      </c>
      <c r="F57" s="23">
        <f t="shared" si="10"/>
        <v>120215000</v>
      </c>
      <c r="G57" s="21">
        <f t="shared" si="10"/>
        <v>84271000</v>
      </c>
      <c r="H57" s="24">
        <f t="shared" si="10"/>
        <v>84271000</v>
      </c>
      <c r="I57" s="25">
        <f t="shared" si="10"/>
        <v>5135325</v>
      </c>
      <c r="J57" s="21">
        <f t="shared" si="10"/>
        <v>4147992</v>
      </c>
      <c r="K57" s="22">
        <f t="shared" si="10"/>
        <v>4243500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-21542928</v>
      </c>
      <c r="F60" s="18"/>
      <c r="G60" s="16">
        <v>17580474</v>
      </c>
      <c r="H60" s="19">
        <v>17580474</v>
      </c>
      <c r="I60" s="20">
        <v>3655000</v>
      </c>
      <c r="J60" s="16">
        <v>1632188</v>
      </c>
      <c r="K60" s="17">
        <v>1715736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-21542928</v>
      </c>
      <c r="F61" s="8">
        <f t="shared" si="11"/>
        <v>0</v>
      </c>
      <c r="G61" s="6">
        <f t="shared" si="11"/>
        <v>17580474</v>
      </c>
      <c r="H61" s="9">
        <f t="shared" si="11"/>
        <v>17580474</v>
      </c>
      <c r="I61" s="10">
        <f t="shared" si="11"/>
        <v>3655000</v>
      </c>
      <c r="J61" s="6">
        <f t="shared" si="11"/>
        <v>1632188</v>
      </c>
      <c r="K61" s="7">
        <f t="shared" si="11"/>
        <v>1715736</v>
      </c>
    </row>
    <row r="62" spans="1:11" ht="13.5">
      <c r="A62" s="50" t="s">
        <v>41</v>
      </c>
      <c r="B62" s="37"/>
      <c r="C62" s="11"/>
      <c r="D62" s="11"/>
      <c r="E62" s="12">
        <v>216177</v>
      </c>
      <c r="F62" s="13"/>
      <c r="G62" s="11"/>
      <c r="H62" s="14"/>
      <c r="I62" s="15">
        <v>1000000</v>
      </c>
      <c r="J62" s="11">
        <v>400000</v>
      </c>
      <c r="K62" s="12">
        <v>300000</v>
      </c>
    </row>
    <row r="63" spans="1:11" ht="13.5">
      <c r="A63" s="49" t="s">
        <v>42</v>
      </c>
      <c r="B63" s="37"/>
      <c r="C63" s="6"/>
      <c r="D63" s="6"/>
      <c r="E63" s="7">
        <v>5400411</v>
      </c>
      <c r="F63" s="8"/>
      <c r="G63" s="6">
        <v>100000</v>
      </c>
      <c r="H63" s="9">
        <v>100000</v>
      </c>
      <c r="I63" s="10">
        <v>7453000</v>
      </c>
      <c r="J63" s="6">
        <v>703000</v>
      </c>
      <c r="K63" s="7">
        <v>303006</v>
      </c>
    </row>
    <row r="64" spans="1:11" ht="13.5">
      <c r="A64" s="49" t="s">
        <v>43</v>
      </c>
      <c r="B64" s="37"/>
      <c r="C64" s="6"/>
      <c r="D64" s="6"/>
      <c r="E64" s="7">
        <v>-1129018</v>
      </c>
      <c r="F64" s="8"/>
      <c r="G64" s="6">
        <v>6850000</v>
      </c>
      <c r="H64" s="9">
        <v>6850000</v>
      </c>
      <c r="I64" s="10">
        <v>5000000</v>
      </c>
      <c r="J64" s="6">
        <v>7350000</v>
      </c>
      <c r="K64" s="7"/>
    </row>
    <row r="65" spans="1:11" ht="13.5">
      <c r="A65" s="50" t="s">
        <v>44</v>
      </c>
      <c r="B65" s="48"/>
      <c r="C65" s="6"/>
      <c r="D65" s="6"/>
      <c r="E65" s="7">
        <v>9331815</v>
      </c>
      <c r="F65" s="8">
        <v>3050000</v>
      </c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-273244960</v>
      </c>
      <c r="F69" s="40">
        <f t="shared" si="12"/>
        <v>668974590</v>
      </c>
      <c r="G69" s="38">
        <f t="shared" si="12"/>
        <v>653640999</v>
      </c>
      <c r="H69" s="41">
        <f t="shared" si="12"/>
        <v>653640999</v>
      </c>
      <c r="I69" s="42">
        <f t="shared" si="12"/>
        <v>993393436</v>
      </c>
      <c r="J69" s="38">
        <f t="shared" si="12"/>
        <v>1042858028</v>
      </c>
      <c r="K69" s="39">
        <f t="shared" si="12"/>
        <v>986406819</v>
      </c>
    </row>
    <row r="70" spans="1:11" ht="13.5">
      <c r="A70" s="44" t="s">
        <v>19</v>
      </c>
      <c r="B70" s="45"/>
      <c r="C70" s="6"/>
      <c r="D70" s="6"/>
      <c r="E70" s="7">
        <v>-698660</v>
      </c>
      <c r="F70" s="8">
        <v>364233504</v>
      </c>
      <c r="G70" s="6">
        <v>328270395</v>
      </c>
      <c r="H70" s="9">
        <v>328270395</v>
      </c>
      <c r="I70" s="10">
        <v>407293396</v>
      </c>
      <c r="J70" s="6">
        <v>328243411</v>
      </c>
      <c r="K70" s="7">
        <v>462286104</v>
      </c>
    </row>
    <row r="71" spans="1:11" ht="13.5">
      <c r="A71" s="44" t="s">
        <v>20</v>
      </c>
      <c r="B71" s="45"/>
      <c r="C71" s="6"/>
      <c r="D71" s="6"/>
      <c r="E71" s="7">
        <v>1064559</v>
      </c>
      <c r="F71" s="8">
        <v>1900000</v>
      </c>
      <c r="G71" s="6">
        <v>1900000</v>
      </c>
      <c r="H71" s="9">
        <v>1900000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2187192</v>
      </c>
      <c r="F72" s="8">
        <v>9492500</v>
      </c>
      <c r="G72" s="6">
        <v>23392500</v>
      </c>
      <c r="H72" s="9">
        <v>23392500</v>
      </c>
      <c r="I72" s="10">
        <v>126656914</v>
      </c>
      <c r="J72" s="6">
        <v>146890572</v>
      </c>
      <c r="K72" s="7">
        <v>181129550</v>
      </c>
    </row>
    <row r="73" spans="1:11" ht="13.5">
      <c r="A73" s="44" t="s">
        <v>22</v>
      </c>
      <c r="B73" s="45"/>
      <c r="C73" s="6"/>
      <c r="D73" s="6"/>
      <c r="E73" s="7">
        <v>-157153295</v>
      </c>
      <c r="F73" s="8">
        <v>94991395</v>
      </c>
      <c r="G73" s="6">
        <v>27599616</v>
      </c>
      <c r="H73" s="9">
        <v>27599616</v>
      </c>
      <c r="I73" s="10">
        <v>132180596</v>
      </c>
      <c r="J73" s="6">
        <v>80788895</v>
      </c>
      <c r="K73" s="7">
        <v>36500000</v>
      </c>
    </row>
    <row r="74" spans="1:11" ht="13.5">
      <c r="A74" s="44" t="s">
        <v>23</v>
      </c>
      <c r="B74" s="45"/>
      <c r="C74" s="6"/>
      <c r="D74" s="6"/>
      <c r="E74" s="7">
        <v>-81512236</v>
      </c>
      <c r="F74" s="8">
        <v>32303232</v>
      </c>
      <c r="G74" s="6">
        <v>163457684</v>
      </c>
      <c r="H74" s="9">
        <v>163457684</v>
      </c>
      <c r="I74" s="10">
        <v>100000008</v>
      </c>
      <c r="J74" s="6">
        <v>268483004</v>
      </c>
      <c r="K74" s="7">
        <v>90549000</v>
      </c>
    </row>
    <row r="75" spans="1:11" ht="13.5">
      <c r="A75" s="44" t="s">
        <v>24</v>
      </c>
      <c r="B75" s="45"/>
      <c r="C75" s="6"/>
      <c r="D75" s="6"/>
      <c r="E75" s="7">
        <v>2435867</v>
      </c>
      <c r="F75" s="8">
        <v>13000000</v>
      </c>
      <c r="G75" s="6">
        <v>5932672</v>
      </c>
      <c r="H75" s="9">
        <v>5932672</v>
      </c>
      <c r="I75" s="10">
        <v>16500000</v>
      </c>
      <c r="J75" s="6">
        <v>3000000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12000000</v>
      </c>
      <c r="J78" s="16">
        <v>6000000</v>
      </c>
      <c r="K78" s="17">
        <v>5000004</v>
      </c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-233676573</v>
      </c>
      <c r="F79" s="8">
        <f t="shared" si="13"/>
        <v>515920631</v>
      </c>
      <c r="G79" s="6">
        <f t="shared" si="13"/>
        <v>550552867</v>
      </c>
      <c r="H79" s="9">
        <f t="shared" si="13"/>
        <v>550552867</v>
      </c>
      <c r="I79" s="10">
        <f t="shared" si="13"/>
        <v>794630914</v>
      </c>
      <c r="J79" s="6">
        <f t="shared" si="13"/>
        <v>833405882</v>
      </c>
      <c r="K79" s="7">
        <f t="shared" si="13"/>
        <v>775464658</v>
      </c>
    </row>
    <row r="80" spans="1:11" ht="13.5">
      <c r="A80" s="47" t="s">
        <v>29</v>
      </c>
      <c r="B80" s="48"/>
      <c r="C80" s="6"/>
      <c r="D80" s="6"/>
      <c r="E80" s="7">
        <v>-8469792</v>
      </c>
      <c r="F80" s="8">
        <v>18768446</v>
      </c>
      <c r="G80" s="6">
        <v>14783465</v>
      </c>
      <c r="H80" s="9">
        <v>14783465</v>
      </c>
      <c r="I80" s="10">
        <v>6869997</v>
      </c>
      <c r="J80" s="6">
        <v>9543412</v>
      </c>
      <c r="K80" s="7">
        <v>6741280</v>
      </c>
    </row>
    <row r="81" spans="1:11" ht="13.5">
      <c r="A81" s="47" t="s">
        <v>30</v>
      </c>
      <c r="B81" s="37"/>
      <c r="C81" s="16"/>
      <c r="D81" s="16"/>
      <c r="E81" s="17">
        <v>-32757579</v>
      </c>
      <c r="F81" s="18">
        <v>75810511</v>
      </c>
      <c r="G81" s="16">
        <v>44965255</v>
      </c>
      <c r="H81" s="19">
        <v>44965255</v>
      </c>
      <c r="I81" s="20">
        <v>35937806</v>
      </c>
      <c r="J81" s="16">
        <v>73319754</v>
      </c>
      <c r="K81" s="17">
        <v>87689980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-41227371</v>
      </c>
      <c r="F82" s="23">
        <f t="shared" si="14"/>
        <v>94578957</v>
      </c>
      <c r="G82" s="21">
        <f t="shared" si="14"/>
        <v>59748720</v>
      </c>
      <c r="H82" s="24">
        <f t="shared" si="14"/>
        <v>59748720</v>
      </c>
      <c r="I82" s="25">
        <f t="shared" si="14"/>
        <v>42807803</v>
      </c>
      <c r="J82" s="21">
        <f t="shared" si="14"/>
        <v>82863166</v>
      </c>
      <c r="K82" s="22">
        <f t="shared" si="14"/>
        <v>94431260</v>
      </c>
    </row>
    <row r="83" spans="1:11" ht="13.5">
      <c r="A83" s="49" t="s">
        <v>102</v>
      </c>
      <c r="B83" s="37"/>
      <c r="C83" s="6"/>
      <c r="D83" s="6"/>
      <c r="E83" s="7">
        <v>-681082</v>
      </c>
      <c r="F83" s="8"/>
      <c r="G83" s="6"/>
      <c r="H83" s="9"/>
      <c r="I83" s="10">
        <v>700000</v>
      </c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>
        <v>54074004</v>
      </c>
      <c r="J84" s="11">
        <v>58479000</v>
      </c>
      <c r="K84" s="12">
        <v>58350996</v>
      </c>
    </row>
    <row r="85" spans="1:11" ht="13.5">
      <c r="A85" s="47" t="s">
        <v>33</v>
      </c>
      <c r="B85" s="37"/>
      <c r="C85" s="16"/>
      <c r="D85" s="16"/>
      <c r="E85" s="17">
        <v>-1696000</v>
      </c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-1696000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54074004</v>
      </c>
      <c r="J86" s="6">
        <f t="shared" si="15"/>
        <v>58479000</v>
      </c>
      <c r="K86" s="7">
        <f t="shared" si="15"/>
        <v>58350996</v>
      </c>
    </row>
    <row r="87" spans="1:11" ht="13.5">
      <c r="A87" s="47" t="s">
        <v>35</v>
      </c>
      <c r="B87" s="48"/>
      <c r="C87" s="6"/>
      <c r="D87" s="6"/>
      <c r="E87" s="7">
        <v>-3971614</v>
      </c>
      <c r="F87" s="8">
        <v>42954998</v>
      </c>
      <c r="G87" s="6">
        <v>32795413</v>
      </c>
      <c r="H87" s="9">
        <v>32795413</v>
      </c>
      <c r="I87" s="10">
        <v>90500276</v>
      </c>
      <c r="J87" s="6">
        <v>55159980</v>
      </c>
      <c r="K87" s="7">
        <v>48909905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-3971614</v>
      </c>
      <c r="F89" s="23">
        <f t="shared" si="16"/>
        <v>42954998</v>
      </c>
      <c r="G89" s="21">
        <f t="shared" si="16"/>
        <v>32795413</v>
      </c>
      <c r="H89" s="24">
        <f t="shared" si="16"/>
        <v>32795413</v>
      </c>
      <c r="I89" s="25">
        <f t="shared" si="16"/>
        <v>90500276</v>
      </c>
      <c r="J89" s="21">
        <f t="shared" si="16"/>
        <v>55159980</v>
      </c>
      <c r="K89" s="22">
        <f t="shared" si="16"/>
        <v>48909905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337317</v>
      </c>
      <c r="F92" s="18">
        <v>1750000</v>
      </c>
      <c r="G92" s="16"/>
      <c r="H92" s="19"/>
      <c r="I92" s="20">
        <v>350000</v>
      </c>
      <c r="J92" s="16">
        <v>3100000</v>
      </c>
      <c r="K92" s="17">
        <v>350000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337317</v>
      </c>
      <c r="F93" s="8">
        <f t="shared" si="17"/>
        <v>1750000</v>
      </c>
      <c r="G93" s="6">
        <f t="shared" si="17"/>
        <v>0</v>
      </c>
      <c r="H93" s="9">
        <f t="shared" si="17"/>
        <v>0</v>
      </c>
      <c r="I93" s="10">
        <f t="shared" si="17"/>
        <v>350000</v>
      </c>
      <c r="J93" s="6">
        <f t="shared" si="17"/>
        <v>3100000</v>
      </c>
      <c r="K93" s="7">
        <f t="shared" si="17"/>
        <v>350000</v>
      </c>
    </row>
    <row r="94" spans="1:11" ht="13.5">
      <c r="A94" s="50" t="s">
        <v>41</v>
      </c>
      <c r="B94" s="37"/>
      <c r="C94" s="11"/>
      <c r="D94" s="11"/>
      <c r="E94" s="12">
        <v>528469</v>
      </c>
      <c r="F94" s="13">
        <v>13170004</v>
      </c>
      <c r="G94" s="11">
        <v>9349999</v>
      </c>
      <c r="H94" s="14">
        <v>9349999</v>
      </c>
      <c r="I94" s="15">
        <v>6500004</v>
      </c>
      <c r="J94" s="11">
        <v>6000000</v>
      </c>
      <c r="K94" s="12">
        <v>6000000</v>
      </c>
    </row>
    <row r="95" spans="1:11" ht="13.5">
      <c r="A95" s="49" t="s">
        <v>42</v>
      </c>
      <c r="B95" s="37"/>
      <c r="C95" s="6"/>
      <c r="D95" s="6"/>
      <c r="E95" s="7">
        <v>4222424</v>
      </c>
      <c r="F95" s="8">
        <v>250000</v>
      </c>
      <c r="G95" s="6">
        <v>330000</v>
      </c>
      <c r="H95" s="9">
        <v>330000</v>
      </c>
      <c r="I95" s="10">
        <v>1150000</v>
      </c>
      <c r="J95" s="6">
        <v>1650000</v>
      </c>
      <c r="K95" s="7">
        <v>900000</v>
      </c>
    </row>
    <row r="96" spans="1:11" ht="13.5">
      <c r="A96" s="49" t="s">
        <v>43</v>
      </c>
      <c r="B96" s="37"/>
      <c r="C96" s="6"/>
      <c r="D96" s="6"/>
      <c r="E96" s="7">
        <v>2919470</v>
      </c>
      <c r="F96" s="8">
        <v>350000</v>
      </c>
      <c r="G96" s="6">
        <v>864000</v>
      </c>
      <c r="H96" s="9">
        <v>864000</v>
      </c>
      <c r="I96" s="10">
        <v>1180435</v>
      </c>
      <c r="J96" s="6">
        <v>2200000</v>
      </c>
      <c r="K96" s="7">
        <v>2000000</v>
      </c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>
        <v>1500000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1408274711</v>
      </c>
      <c r="F101" s="40">
        <f t="shared" si="18"/>
        <v>5771487723</v>
      </c>
      <c r="G101" s="38">
        <f t="shared" si="18"/>
        <v>6732906066</v>
      </c>
      <c r="H101" s="41">
        <f t="shared" si="18"/>
        <v>6732906066</v>
      </c>
      <c r="I101" s="42">
        <f t="shared" si="18"/>
        <v>8940342645</v>
      </c>
      <c r="J101" s="38">
        <f t="shared" si="18"/>
        <v>9075881322</v>
      </c>
      <c r="K101" s="39">
        <f t="shared" si="18"/>
        <v>9095874907</v>
      </c>
    </row>
    <row r="102" spans="1:11" ht="13.5">
      <c r="A102" s="44" t="s">
        <v>19</v>
      </c>
      <c r="B102" s="45"/>
      <c r="C102" s="6"/>
      <c r="D102" s="6"/>
      <c r="E102" s="7">
        <v>37699504</v>
      </c>
      <c r="F102" s="8">
        <v>1409767673</v>
      </c>
      <c r="G102" s="6">
        <v>1373280484</v>
      </c>
      <c r="H102" s="9">
        <v>1373280484</v>
      </c>
      <c r="I102" s="10">
        <v>3337356097</v>
      </c>
      <c r="J102" s="6">
        <v>3368479744</v>
      </c>
      <c r="K102" s="7">
        <v>3504333034</v>
      </c>
    </row>
    <row r="103" spans="1:11" ht="13.5">
      <c r="A103" s="44" t="s">
        <v>20</v>
      </c>
      <c r="B103" s="45"/>
      <c r="C103" s="6"/>
      <c r="D103" s="6"/>
      <c r="E103" s="7">
        <v>-69038948</v>
      </c>
      <c r="F103" s="8">
        <v>57390304</v>
      </c>
      <c r="G103" s="6">
        <v>8736213</v>
      </c>
      <c r="H103" s="9">
        <v>8736213</v>
      </c>
      <c r="I103" s="10">
        <v>23837067</v>
      </c>
      <c r="J103" s="6">
        <v>19166209</v>
      </c>
      <c r="K103" s="7">
        <v>48186000</v>
      </c>
    </row>
    <row r="104" spans="1:11" ht="13.5">
      <c r="A104" s="44" t="s">
        <v>21</v>
      </c>
      <c r="B104" s="45"/>
      <c r="C104" s="6"/>
      <c r="D104" s="6"/>
      <c r="E104" s="7">
        <v>72909704</v>
      </c>
      <c r="F104" s="8">
        <v>338113611</v>
      </c>
      <c r="G104" s="6">
        <v>330600554</v>
      </c>
      <c r="H104" s="9">
        <v>330600554</v>
      </c>
      <c r="I104" s="10">
        <v>422414969</v>
      </c>
      <c r="J104" s="6">
        <v>537844764</v>
      </c>
      <c r="K104" s="7">
        <v>580114365</v>
      </c>
    </row>
    <row r="105" spans="1:11" ht="13.5">
      <c r="A105" s="44" t="s">
        <v>22</v>
      </c>
      <c r="B105" s="45"/>
      <c r="C105" s="6"/>
      <c r="D105" s="6"/>
      <c r="E105" s="7">
        <v>1086585162</v>
      </c>
      <c r="F105" s="8">
        <v>916033193</v>
      </c>
      <c r="G105" s="6">
        <v>2154801943</v>
      </c>
      <c r="H105" s="9">
        <v>2154801943</v>
      </c>
      <c r="I105" s="10">
        <v>2326530041</v>
      </c>
      <c r="J105" s="6">
        <v>2614671616</v>
      </c>
      <c r="K105" s="7">
        <v>2596546729</v>
      </c>
    </row>
    <row r="106" spans="1:11" ht="13.5">
      <c r="A106" s="44" t="s">
        <v>23</v>
      </c>
      <c r="B106" s="45"/>
      <c r="C106" s="6"/>
      <c r="D106" s="6"/>
      <c r="E106" s="7">
        <v>259829109</v>
      </c>
      <c r="F106" s="8">
        <v>1123672211</v>
      </c>
      <c r="G106" s="6">
        <v>1038203267</v>
      </c>
      <c r="H106" s="9">
        <v>1038203267</v>
      </c>
      <c r="I106" s="10">
        <v>769787190</v>
      </c>
      <c r="J106" s="6">
        <v>751664824</v>
      </c>
      <c r="K106" s="7">
        <v>426279645</v>
      </c>
    </row>
    <row r="107" spans="1:11" ht="13.5">
      <c r="A107" s="44" t="s">
        <v>24</v>
      </c>
      <c r="B107" s="45"/>
      <c r="C107" s="6"/>
      <c r="D107" s="6"/>
      <c r="E107" s="7">
        <v>10742478</v>
      </c>
      <c r="F107" s="8">
        <v>101223014</v>
      </c>
      <c r="G107" s="6">
        <v>58293491</v>
      </c>
      <c r="H107" s="9">
        <v>58293491</v>
      </c>
      <c r="I107" s="10">
        <v>84607456</v>
      </c>
      <c r="J107" s="6">
        <v>114727970</v>
      </c>
      <c r="K107" s="7">
        <v>94699520</v>
      </c>
    </row>
    <row r="108" spans="1:11" ht="13.5">
      <c r="A108" s="44" t="s">
        <v>25</v>
      </c>
      <c r="B108" s="37"/>
      <c r="C108" s="6"/>
      <c r="D108" s="6"/>
      <c r="E108" s="7">
        <v>130101</v>
      </c>
      <c r="F108" s="8">
        <v>19182654</v>
      </c>
      <c r="G108" s="6">
        <v>8990916</v>
      </c>
      <c r="H108" s="9">
        <v>8990916</v>
      </c>
      <c r="I108" s="10">
        <v>11130000</v>
      </c>
      <c r="J108" s="6">
        <v>11476365</v>
      </c>
      <c r="K108" s="7">
        <v>15508303</v>
      </c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-7870131</v>
      </c>
      <c r="F110" s="18">
        <v>11500004</v>
      </c>
      <c r="G110" s="16">
        <v>10957096</v>
      </c>
      <c r="H110" s="19">
        <v>10957096</v>
      </c>
      <c r="I110" s="20">
        <v>19013008</v>
      </c>
      <c r="J110" s="16">
        <v>10494000</v>
      </c>
      <c r="K110" s="17">
        <v>9302544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1390986979</v>
      </c>
      <c r="F111" s="8">
        <f t="shared" si="19"/>
        <v>3976882664</v>
      </c>
      <c r="G111" s="6">
        <f t="shared" si="19"/>
        <v>4983863964</v>
      </c>
      <c r="H111" s="9">
        <f t="shared" si="19"/>
        <v>4983863964</v>
      </c>
      <c r="I111" s="10">
        <f t="shared" si="19"/>
        <v>6994675828</v>
      </c>
      <c r="J111" s="6">
        <f t="shared" si="19"/>
        <v>7428525492</v>
      </c>
      <c r="K111" s="7">
        <f t="shared" si="19"/>
        <v>7274970140</v>
      </c>
    </row>
    <row r="112" spans="1:11" ht="13.5">
      <c r="A112" s="47" t="s">
        <v>29</v>
      </c>
      <c r="B112" s="48"/>
      <c r="C112" s="6"/>
      <c r="D112" s="6"/>
      <c r="E112" s="7">
        <v>17732387</v>
      </c>
      <c r="F112" s="8">
        <v>300747265</v>
      </c>
      <c r="G112" s="6">
        <v>176102344</v>
      </c>
      <c r="H112" s="9">
        <v>176102344</v>
      </c>
      <c r="I112" s="10">
        <v>429169028</v>
      </c>
      <c r="J112" s="6">
        <v>246288847</v>
      </c>
      <c r="K112" s="7">
        <v>292136992</v>
      </c>
    </row>
    <row r="113" spans="1:11" ht="13.5">
      <c r="A113" s="47" t="s">
        <v>30</v>
      </c>
      <c r="B113" s="37"/>
      <c r="C113" s="16"/>
      <c r="D113" s="16"/>
      <c r="E113" s="17">
        <v>58513436</v>
      </c>
      <c r="F113" s="18">
        <v>299907827</v>
      </c>
      <c r="G113" s="16">
        <v>374153052</v>
      </c>
      <c r="H113" s="19">
        <v>374153052</v>
      </c>
      <c r="I113" s="20">
        <v>388452236</v>
      </c>
      <c r="J113" s="16">
        <v>323976815</v>
      </c>
      <c r="K113" s="17">
        <v>386947069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76245823</v>
      </c>
      <c r="F114" s="23">
        <f t="shared" si="20"/>
        <v>600655092</v>
      </c>
      <c r="G114" s="21">
        <f t="shared" si="20"/>
        <v>550255396</v>
      </c>
      <c r="H114" s="24">
        <f t="shared" si="20"/>
        <v>550255396</v>
      </c>
      <c r="I114" s="25">
        <f t="shared" si="20"/>
        <v>817621264</v>
      </c>
      <c r="J114" s="21">
        <f t="shared" si="20"/>
        <v>570265662</v>
      </c>
      <c r="K114" s="22">
        <f t="shared" si="20"/>
        <v>679084061</v>
      </c>
    </row>
    <row r="115" spans="1:11" ht="13.5">
      <c r="A115" s="49" t="s">
        <v>102</v>
      </c>
      <c r="B115" s="37"/>
      <c r="C115" s="6"/>
      <c r="D115" s="6"/>
      <c r="E115" s="7">
        <v>-640294</v>
      </c>
      <c r="F115" s="8">
        <v>3772000</v>
      </c>
      <c r="G115" s="6">
        <v>1792100</v>
      </c>
      <c r="H115" s="9">
        <v>1792100</v>
      </c>
      <c r="I115" s="10">
        <v>700000</v>
      </c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-5100079</v>
      </c>
      <c r="F116" s="13"/>
      <c r="G116" s="11"/>
      <c r="H116" s="14"/>
      <c r="I116" s="15">
        <v>160027512</v>
      </c>
      <c r="J116" s="11">
        <v>197991708</v>
      </c>
      <c r="K116" s="12">
        <v>193877860</v>
      </c>
    </row>
    <row r="117" spans="1:11" ht="13.5">
      <c r="A117" s="47" t="s">
        <v>33</v>
      </c>
      <c r="B117" s="37"/>
      <c r="C117" s="16"/>
      <c r="D117" s="16"/>
      <c r="E117" s="17">
        <v>-2633248</v>
      </c>
      <c r="F117" s="18">
        <v>9850008</v>
      </c>
      <c r="G117" s="16">
        <v>6796864</v>
      </c>
      <c r="H117" s="19">
        <v>6796864</v>
      </c>
      <c r="I117" s="20">
        <v>14162640</v>
      </c>
      <c r="J117" s="16">
        <v>14681712</v>
      </c>
      <c r="K117" s="17">
        <v>8326416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-7733327</v>
      </c>
      <c r="F118" s="8">
        <f t="shared" si="21"/>
        <v>9850008</v>
      </c>
      <c r="G118" s="6">
        <f t="shared" si="21"/>
        <v>6796864</v>
      </c>
      <c r="H118" s="9">
        <f t="shared" si="21"/>
        <v>6796864</v>
      </c>
      <c r="I118" s="10">
        <f t="shared" si="21"/>
        <v>174190152</v>
      </c>
      <c r="J118" s="6">
        <f t="shared" si="21"/>
        <v>212673420</v>
      </c>
      <c r="K118" s="7">
        <f t="shared" si="21"/>
        <v>202204276</v>
      </c>
    </row>
    <row r="119" spans="1:11" ht="13.5">
      <c r="A119" s="47" t="s">
        <v>35</v>
      </c>
      <c r="B119" s="48"/>
      <c r="C119" s="6"/>
      <c r="D119" s="6"/>
      <c r="E119" s="7">
        <v>-264459965</v>
      </c>
      <c r="F119" s="8">
        <v>458470008</v>
      </c>
      <c r="G119" s="6">
        <v>164258982</v>
      </c>
      <c r="H119" s="9">
        <v>164258982</v>
      </c>
      <c r="I119" s="10">
        <v>159213211</v>
      </c>
      <c r="J119" s="6">
        <v>140897985</v>
      </c>
      <c r="K119" s="7">
        <v>125426407</v>
      </c>
    </row>
    <row r="120" spans="1:11" ht="13.5">
      <c r="A120" s="47" t="s">
        <v>36</v>
      </c>
      <c r="B120" s="37"/>
      <c r="C120" s="16"/>
      <c r="D120" s="16"/>
      <c r="E120" s="17">
        <v>209074268</v>
      </c>
      <c r="F120" s="18">
        <v>4000000</v>
      </c>
      <c r="G120" s="16">
        <v>1450000</v>
      </c>
      <c r="H120" s="19">
        <v>1450000</v>
      </c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-55385697</v>
      </c>
      <c r="F121" s="23">
        <f t="shared" si="22"/>
        <v>462470008</v>
      </c>
      <c r="G121" s="21">
        <f t="shared" si="22"/>
        <v>165708982</v>
      </c>
      <c r="H121" s="24">
        <f t="shared" si="22"/>
        <v>165708982</v>
      </c>
      <c r="I121" s="25">
        <f t="shared" si="22"/>
        <v>159213211</v>
      </c>
      <c r="J121" s="21">
        <f t="shared" si="22"/>
        <v>140897985</v>
      </c>
      <c r="K121" s="22">
        <f t="shared" si="22"/>
        <v>125426407</v>
      </c>
    </row>
    <row r="122" spans="1:11" ht="13.5">
      <c r="A122" s="49" t="s">
        <v>37</v>
      </c>
      <c r="B122" s="37"/>
      <c r="C122" s="6"/>
      <c r="D122" s="6"/>
      <c r="E122" s="7">
        <v>-560033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-12371423</v>
      </c>
      <c r="F124" s="18">
        <v>49513432</v>
      </c>
      <c r="G124" s="16">
        <v>34884950</v>
      </c>
      <c r="H124" s="19">
        <v>34884950</v>
      </c>
      <c r="I124" s="20">
        <v>33269805</v>
      </c>
      <c r="J124" s="16">
        <v>21913554</v>
      </c>
      <c r="K124" s="17">
        <v>25710893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-12371423</v>
      </c>
      <c r="F125" s="8">
        <f t="shared" si="23"/>
        <v>49513432</v>
      </c>
      <c r="G125" s="6">
        <f t="shared" si="23"/>
        <v>34884950</v>
      </c>
      <c r="H125" s="9">
        <f t="shared" si="23"/>
        <v>34884950</v>
      </c>
      <c r="I125" s="10">
        <f t="shared" si="23"/>
        <v>33269805</v>
      </c>
      <c r="J125" s="6">
        <f t="shared" si="23"/>
        <v>21913554</v>
      </c>
      <c r="K125" s="7">
        <f t="shared" si="23"/>
        <v>25710893</v>
      </c>
    </row>
    <row r="126" spans="1:11" ht="13.5">
      <c r="A126" s="50" t="s">
        <v>41</v>
      </c>
      <c r="B126" s="37"/>
      <c r="C126" s="11"/>
      <c r="D126" s="11"/>
      <c r="E126" s="12">
        <v>14252679</v>
      </c>
      <c r="F126" s="13">
        <v>52362040</v>
      </c>
      <c r="G126" s="11">
        <v>42728037</v>
      </c>
      <c r="H126" s="14">
        <v>42728037</v>
      </c>
      <c r="I126" s="15">
        <v>38232181</v>
      </c>
      <c r="J126" s="11">
        <v>25411412</v>
      </c>
      <c r="K126" s="12">
        <v>25105758</v>
      </c>
    </row>
    <row r="127" spans="1:11" ht="13.5">
      <c r="A127" s="49" t="s">
        <v>42</v>
      </c>
      <c r="B127" s="37"/>
      <c r="C127" s="6"/>
      <c r="D127" s="6"/>
      <c r="E127" s="7">
        <v>-18341611</v>
      </c>
      <c r="F127" s="8">
        <v>36891604</v>
      </c>
      <c r="G127" s="6">
        <v>37007784</v>
      </c>
      <c r="H127" s="9">
        <v>37007784</v>
      </c>
      <c r="I127" s="10">
        <v>35051125</v>
      </c>
      <c r="J127" s="6">
        <v>18897636</v>
      </c>
      <c r="K127" s="7">
        <v>21533740</v>
      </c>
    </row>
    <row r="128" spans="1:11" ht="13.5">
      <c r="A128" s="49" t="s">
        <v>43</v>
      </c>
      <c r="B128" s="37"/>
      <c r="C128" s="6"/>
      <c r="D128" s="6"/>
      <c r="E128" s="7">
        <v>18503046</v>
      </c>
      <c r="F128" s="8">
        <v>65870469</v>
      </c>
      <c r="G128" s="6">
        <v>560654931</v>
      </c>
      <c r="H128" s="9">
        <v>560654931</v>
      </c>
      <c r="I128" s="10">
        <v>620979075</v>
      </c>
      <c r="J128" s="6">
        <v>592680153</v>
      </c>
      <c r="K128" s="7">
        <v>678373624</v>
      </c>
    </row>
    <row r="129" spans="1:11" ht="13.5">
      <c r="A129" s="50" t="s">
        <v>44</v>
      </c>
      <c r="B129" s="48"/>
      <c r="C129" s="6"/>
      <c r="D129" s="6"/>
      <c r="E129" s="7">
        <v>-25506248</v>
      </c>
      <c r="F129" s="8">
        <v>501120406</v>
      </c>
      <c r="G129" s="6">
        <v>341443058</v>
      </c>
      <c r="H129" s="9">
        <v>341443058</v>
      </c>
      <c r="I129" s="10">
        <v>66410004</v>
      </c>
      <c r="J129" s="6">
        <v>64616008</v>
      </c>
      <c r="K129" s="7">
        <v>63466008</v>
      </c>
    </row>
    <row r="130" spans="1:11" ht="13.5">
      <c r="A130" s="49" t="s">
        <v>45</v>
      </c>
      <c r="B130" s="37"/>
      <c r="C130" s="6"/>
      <c r="D130" s="6"/>
      <c r="E130" s="7">
        <v>28824817</v>
      </c>
      <c r="F130" s="8">
        <v>12100000</v>
      </c>
      <c r="G130" s="6">
        <v>7770000</v>
      </c>
      <c r="H130" s="9">
        <v>7770000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1408274711</v>
      </c>
      <c r="F132" s="56">
        <f t="shared" si="24"/>
        <v>5771487723</v>
      </c>
      <c r="G132" s="54">
        <f t="shared" si="24"/>
        <v>6732906066</v>
      </c>
      <c r="H132" s="57">
        <f t="shared" si="24"/>
        <v>6732906066</v>
      </c>
      <c r="I132" s="58">
        <f t="shared" si="24"/>
        <v>8940342645</v>
      </c>
      <c r="J132" s="54">
        <f t="shared" si="24"/>
        <v>9075881322</v>
      </c>
      <c r="K132" s="55">
        <f t="shared" si="24"/>
        <v>9095874907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16276044531</v>
      </c>
      <c r="F134" s="40">
        <f t="shared" si="25"/>
        <v>31536097369</v>
      </c>
      <c r="G134" s="38">
        <f t="shared" si="25"/>
        <v>32593848709</v>
      </c>
      <c r="H134" s="41">
        <f t="shared" si="25"/>
        <v>32593848709</v>
      </c>
      <c r="I134" s="42">
        <f t="shared" si="25"/>
        <v>19743564780</v>
      </c>
      <c r="J134" s="38">
        <f t="shared" si="25"/>
        <v>27027599529</v>
      </c>
      <c r="K134" s="39">
        <f t="shared" si="25"/>
        <v>28273716185</v>
      </c>
    </row>
    <row r="135" spans="1:11" ht="13.5">
      <c r="A135" s="44" t="s">
        <v>19</v>
      </c>
      <c r="B135" s="45"/>
      <c r="C135" s="6"/>
      <c r="D135" s="6"/>
      <c r="E135" s="7">
        <v>4218402421</v>
      </c>
      <c r="F135" s="8">
        <v>5587103294</v>
      </c>
      <c r="G135" s="6">
        <v>5369568366</v>
      </c>
      <c r="H135" s="9">
        <v>5369568366</v>
      </c>
      <c r="I135" s="10">
        <v>3183252859</v>
      </c>
      <c r="J135" s="6">
        <v>3144114978</v>
      </c>
      <c r="K135" s="7">
        <v>3398739619</v>
      </c>
    </row>
    <row r="136" spans="1:11" ht="13.5">
      <c r="A136" s="44" t="s">
        <v>20</v>
      </c>
      <c r="B136" s="45"/>
      <c r="C136" s="6"/>
      <c r="D136" s="6"/>
      <c r="E136" s="7">
        <v>-431875314</v>
      </c>
      <c r="F136" s="8">
        <v>106021144</v>
      </c>
      <c r="G136" s="6">
        <v>53890684</v>
      </c>
      <c r="H136" s="9">
        <v>53890684</v>
      </c>
      <c r="I136" s="10">
        <v>31335255</v>
      </c>
      <c r="J136" s="6">
        <v>90573216</v>
      </c>
      <c r="K136" s="7">
        <v>105288267</v>
      </c>
    </row>
    <row r="137" spans="1:11" ht="13.5">
      <c r="A137" s="44" t="s">
        <v>21</v>
      </c>
      <c r="B137" s="45"/>
      <c r="C137" s="6"/>
      <c r="D137" s="6"/>
      <c r="E137" s="7">
        <v>-404483505</v>
      </c>
      <c r="F137" s="8">
        <v>1307411943</v>
      </c>
      <c r="G137" s="6">
        <v>1302599574</v>
      </c>
      <c r="H137" s="9">
        <v>1302599574</v>
      </c>
      <c r="I137" s="10">
        <v>3856579246</v>
      </c>
      <c r="J137" s="6">
        <v>2738761110</v>
      </c>
      <c r="K137" s="7">
        <v>2847933762</v>
      </c>
    </row>
    <row r="138" spans="1:11" ht="13.5">
      <c r="A138" s="44" t="s">
        <v>22</v>
      </c>
      <c r="B138" s="45"/>
      <c r="C138" s="6"/>
      <c r="D138" s="6"/>
      <c r="E138" s="7">
        <v>7329233750</v>
      </c>
      <c r="F138" s="8">
        <v>2325407574</v>
      </c>
      <c r="G138" s="6">
        <v>4743025417</v>
      </c>
      <c r="H138" s="9">
        <v>4743025417</v>
      </c>
      <c r="I138" s="10">
        <v>5938707249</v>
      </c>
      <c r="J138" s="6">
        <v>6405291324</v>
      </c>
      <c r="K138" s="7">
        <v>6611593441</v>
      </c>
    </row>
    <row r="139" spans="1:11" ht="13.5">
      <c r="A139" s="44" t="s">
        <v>23</v>
      </c>
      <c r="B139" s="45"/>
      <c r="C139" s="6"/>
      <c r="D139" s="6"/>
      <c r="E139" s="7">
        <v>785089871</v>
      </c>
      <c r="F139" s="8">
        <v>96003026</v>
      </c>
      <c r="G139" s="6">
        <v>160785307</v>
      </c>
      <c r="H139" s="9">
        <v>160785307</v>
      </c>
      <c r="I139" s="10">
        <v>847158168</v>
      </c>
      <c r="J139" s="6">
        <v>838556798</v>
      </c>
      <c r="K139" s="7">
        <v>512665627</v>
      </c>
    </row>
    <row r="140" spans="1:11" ht="13.5">
      <c r="A140" s="44" t="s">
        <v>24</v>
      </c>
      <c r="B140" s="45"/>
      <c r="C140" s="6"/>
      <c r="D140" s="6"/>
      <c r="E140" s="7">
        <v>86716442</v>
      </c>
      <c r="F140" s="8">
        <v>67146632</v>
      </c>
      <c r="G140" s="6">
        <v>23151868</v>
      </c>
      <c r="H140" s="9">
        <v>23151868</v>
      </c>
      <c r="I140" s="10">
        <v>33611461</v>
      </c>
      <c r="J140" s="6">
        <v>37706597</v>
      </c>
      <c r="K140" s="7">
        <v>25546779</v>
      </c>
    </row>
    <row r="141" spans="1:11" ht="13.5">
      <c r="A141" s="44" t="s">
        <v>25</v>
      </c>
      <c r="B141" s="37"/>
      <c r="C141" s="6"/>
      <c r="D141" s="6"/>
      <c r="E141" s="7">
        <v>241555</v>
      </c>
      <c r="F141" s="8"/>
      <c r="G141" s="6">
        <v>126262</v>
      </c>
      <c r="H141" s="9">
        <v>126262</v>
      </c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3852166</v>
      </c>
      <c r="F143" s="18">
        <v>2370196</v>
      </c>
      <c r="G143" s="16">
        <v>-246304</v>
      </c>
      <c r="H143" s="19">
        <v>-246304</v>
      </c>
      <c r="I143" s="20">
        <v>20641012</v>
      </c>
      <c r="J143" s="16">
        <v>11500012</v>
      </c>
      <c r="K143" s="17">
        <v>11667468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11587177386</v>
      </c>
      <c r="F144" s="8">
        <f t="shared" si="26"/>
        <v>9491463809</v>
      </c>
      <c r="G144" s="6">
        <f t="shared" si="26"/>
        <v>11652901174</v>
      </c>
      <c r="H144" s="9">
        <f t="shared" si="26"/>
        <v>11652901174</v>
      </c>
      <c r="I144" s="10">
        <f t="shared" si="26"/>
        <v>13911285250</v>
      </c>
      <c r="J144" s="6">
        <f t="shared" si="26"/>
        <v>13266504035</v>
      </c>
      <c r="K144" s="7">
        <f t="shared" si="26"/>
        <v>13513434963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1115602319</v>
      </c>
      <c r="F147" s="8">
        <v>8466120472</v>
      </c>
      <c r="G147" s="6">
        <v>8146920684</v>
      </c>
      <c r="H147" s="9">
        <v>8146920684</v>
      </c>
      <c r="I147" s="10">
        <v>1971354021</v>
      </c>
      <c r="J147" s="6">
        <v>1831444400</v>
      </c>
      <c r="K147" s="7">
        <v>2147485930</v>
      </c>
    </row>
    <row r="148" spans="1:11" ht="13.5">
      <c r="A148" s="49" t="s">
        <v>102</v>
      </c>
      <c r="B148" s="37"/>
      <c r="C148" s="6"/>
      <c r="D148" s="6"/>
      <c r="E148" s="7">
        <v>82745179</v>
      </c>
      <c r="F148" s="8">
        <v>17699303</v>
      </c>
      <c r="G148" s="6">
        <v>610200</v>
      </c>
      <c r="H148" s="9">
        <v>610200</v>
      </c>
      <c r="I148" s="10">
        <v>1233650</v>
      </c>
      <c r="J148" s="6">
        <v>1138591</v>
      </c>
      <c r="K148" s="7">
        <v>1234150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806664094</v>
      </c>
      <c r="F151" s="8">
        <v>1059456668</v>
      </c>
      <c r="G151" s="6">
        <v>1057548223</v>
      </c>
      <c r="H151" s="9">
        <v>1057548223</v>
      </c>
      <c r="I151" s="10">
        <v>531861843</v>
      </c>
      <c r="J151" s="6">
        <v>571475287</v>
      </c>
      <c r="K151" s="7">
        <v>570490444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-908091525</v>
      </c>
      <c r="F154" s="8">
        <v>6862512612</v>
      </c>
      <c r="G154" s="6">
        <v>7410829665</v>
      </c>
      <c r="H154" s="9">
        <v>7410829665</v>
      </c>
      <c r="I154" s="10">
        <v>1930186415</v>
      </c>
      <c r="J154" s="6">
        <v>8428712028</v>
      </c>
      <c r="K154" s="7">
        <v>8860222649</v>
      </c>
    </row>
    <row r="155" spans="1:11" ht="13.5">
      <c r="A155" s="49" t="s">
        <v>37</v>
      </c>
      <c r="B155" s="37"/>
      <c r="C155" s="6"/>
      <c r="D155" s="6"/>
      <c r="E155" s="7">
        <v>-3633169</v>
      </c>
      <c r="F155" s="8">
        <v>17065940</v>
      </c>
      <c r="G155" s="6">
        <v>12113669</v>
      </c>
      <c r="H155" s="9">
        <v>12113669</v>
      </c>
      <c r="I155" s="10">
        <v>104526</v>
      </c>
      <c r="J155" s="6">
        <v>110170</v>
      </c>
      <c r="K155" s="7">
        <v>116119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32851890</v>
      </c>
      <c r="F158" s="8">
        <v>69032464</v>
      </c>
      <c r="G158" s="6">
        <v>56374617</v>
      </c>
      <c r="H158" s="9">
        <v>56374617</v>
      </c>
      <c r="I158" s="10">
        <v>50572585</v>
      </c>
      <c r="J158" s="6">
        <v>44530988</v>
      </c>
      <c r="K158" s="7">
        <v>46292672</v>
      </c>
    </row>
    <row r="159" spans="1:11" ht="13.5">
      <c r="A159" s="50" t="s">
        <v>41</v>
      </c>
      <c r="B159" s="37"/>
      <c r="C159" s="11"/>
      <c r="D159" s="11"/>
      <c r="E159" s="12">
        <v>55360805</v>
      </c>
      <c r="F159" s="13">
        <v>34383240</v>
      </c>
      <c r="G159" s="11">
        <v>54055610</v>
      </c>
      <c r="H159" s="14">
        <v>54055610</v>
      </c>
      <c r="I159" s="15">
        <v>-136396859</v>
      </c>
      <c r="J159" s="11">
        <v>-155662524</v>
      </c>
      <c r="K159" s="12">
        <v>-167179472</v>
      </c>
    </row>
    <row r="160" spans="1:11" ht="13.5">
      <c r="A160" s="49" t="s">
        <v>42</v>
      </c>
      <c r="B160" s="37"/>
      <c r="C160" s="6"/>
      <c r="D160" s="6"/>
      <c r="E160" s="7">
        <v>44570384</v>
      </c>
      <c r="F160" s="8">
        <v>1736671162</v>
      </c>
      <c r="G160" s="6">
        <v>1749364051</v>
      </c>
      <c r="H160" s="9">
        <v>1749364051</v>
      </c>
      <c r="I160" s="10">
        <v>49257805</v>
      </c>
      <c r="J160" s="6">
        <v>37702041</v>
      </c>
      <c r="K160" s="7">
        <v>44155047</v>
      </c>
    </row>
    <row r="161" spans="1:11" ht="13.5">
      <c r="A161" s="49" t="s">
        <v>43</v>
      </c>
      <c r="B161" s="37"/>
      <c r="C161" s="6"/>
      <c r="D161" s="6"/>
      <c r="E161" s="7">
        <v>145420170</v>
      </c>
      <c r="F161" s="8">
        <v>2505023533</v>
      </c>
      <c r="G161" s="6">
        <v>1036194675</v>
      </c>
      <c r="H161" s="9">
        <v>1036194675</v>
      </c>
      <c r="I161" s="10">
        <v>1098259547</v>
      </c>
      <c r="J161" s="6">
        <v>2742156414</v>
      </c>
      <c r="K161" s="7">
        <v>2977155524</v>
      </c>
    </row>
    <row r="162" spans="1:11" ht="13.5">
      <c r="A162" s="50" t="s">
        <v>44</v>
      </c>
      <c r="B162" s="48"/>
      <c r="C162" s="6"/>
      <c r="D162" s="6"/>
      <c r="E162" s="7">
        <v>309671581</v>
      </c>
      <c r="F162" s="8">
        <v>265027392</v>
      </c>
      <c r="G162" s="6">
        <v>402789975</v>
      </c>
      <c r="H162" s="9">
        <v>402789975</v>
      </c>
      <c r="I162" s="10">
        <v>-27535970</v>
      </c>
      <c r="J162" s="6">
        <v>-31712623</v>
      </c>
      <c r="K162" s="7">
        <v>-32924327</v>
      </c>
    </row>
    <row r="163" spans="1:11" ht="13.5">
      <c r="A163" s="49" t="s">
        <v>45</v>
      </c>
      <c r="B163" s="37"/>
      <c r="C163" s="6"/>
      <c r="D163" s="6"/>
      <c r="E163" s="7">
        <v>3006928849</v>
      </c>
      <c r="F163" s="8">
        <v>1011640774</v>
      </c>
      <c r="G163" s="6">
        <v>1014146166</v>
      </c>
      <c r="H163" s="9">
        <v>1014146166</v>
      </c>
      <c r="I163" s="10">
        <v>363381967</v>
      </c>
      <c r="J163" s="6">
        <v>291200722</v>
      </c>
      <c r="K163" s="7">
        <v>313232486</v>
      </c>
    </row>
    <row r="164" spans="1:11" ht="13.5">
      <c r="A164" s="49" t="s">
        <v>46</v>
      </c>
      <c r="B164" s="37"/>
      <c r="C164" s="16"/>
      <c r="D164" s="16"/>
      <c r="E164" s="17">
        <v>776568</v>
      </c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16276044531</v>
      </c>
      <c r="F165" s="56">
        <f t="shared" si="27"/>
        <v>31536097369</v>
      </c>
      <c r="G165" s="54">
        <f t="shared" si="27"/>
        <v>32593848709</v>
      </c>
      <c r="H165" s="57">
        <f t="shared" si="27"/>
        <v>32593848709</v>
      </c>
      <c r="I165" s="66">
        <f t="shared" si="27"/>
        <v>19743564780</v>
      </c>
      <c r="J165" s="54">
        <f t="shared" si="27"/>
        <v>27027599529</v>
      </c>
      <c r="K165" s="55">
        <f t="shared" si="27"/>
        <v>28273716185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1220714436</v>
      </c>
      <c r="G168" s="60">
        <v>1342001009</v>
      </c>
      <c r="H168" s="63">
        <v>1342001009</v>
      </c>
      <c r="I168" s="64">
        <v>1698606344</v>
      </c>
      <c r="J168" s="60">
        <v>1779169271</v>
      </c>
      <c r="K168" s="61">
        <v>1886941994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480727201</v>
      </c>
      <c r="F169" s="40">
        <f t="shared" si="28"/>
        <v>1103896533</v>
      </c>
      <c r="G169" s="38">
        <f t="shared" si="28"/>
        <v>1118639712</v>
      </c>
      <c r="H169" s="41">
        <f t="shared" si="28"/>
        <v>1118639712</v>
      </c>
      <c r="I169" s="42">
        <f t="shared" si="28"/>
        <v>1205068985</v>
      </c>
      <c r="J169" s="38">
        <f t="shared" si="28"/>
        <v>1263169557</v>
      </c>
      <c r="K169" s="39">
        <f t="shared" si="28"/>
        <v>1409181282</v>
      </c>
    </row>
    <row r="170" spans="1:11" ht="13.5">
      <c r="A170" s="44" t="s">
        <v>19</v>
      </c>
      <c r="B170" s="45"/>
      <c r="C170" s="6"/>
      <c r="D170" s="6"/>
      <c r="E170" s="7">
        <v>165729770</v>
      </c>
      <c r="F170" s="8">
        <v>142812642</v>
      </c>
      <c r="G170" s="6">
        <v>138040287</v>
      </c>
      <c r="H170" s="9">
        <v>138040287</v>
      </c>
      <c r="I170" s="10">
        <v>152789597</v>
      </c>
      <c r="J170" s="6">
        <v>171309458</v>
      </c>
      <c r="K170" s="7">
        <v>181870902</v>
      </c>
    </row>
    <row r="171" spans="1:11" ht="13.5">
      <c r="A171" s="44" t="s">
        <v>20</v>
      </c>
      <c r="B171" s="45"/>
      <c r="C171" s="6"/>
      <c r="D171" s="6"/>
      <c r="E171" s="7">
        <v>10191972</v>
      </c>
      <c r="F171" s="8">
        <v>12784002</v>
      </c>
      <c r="G171" s="6">
        <v>14762142</v>
      </c>
      <c r="H171" s="9">
        <v>14762142</v>
      </c>
      <c r="I171" s="10">
        <v>14973984</v>
      </c>
      <c r="J171" s="6">
        <v>15751366</v>
      </c>
      <c r="K171" s="7">
        <v>16569181</v>
      </c>
    </row>
    <row r="172" spans="1:11" ht="13.5">
      <c r="A172" s="44" t="s">
        <v>21</v>
      </c>
      <c r="B172" s="45"/>
      <c r="C172" s="6"/>
      <c r="D172" s="6"/>
      <c r="E172" s="7">
        <v>54843135</v>
      </c>
      <c r="F172" s="8">
        <v>156552772</v>
      </c>
      <c r="G172" s="6">
        <v>157746768</v>
      </c>
      <c r="H172" s="9">
        <v>157746768</v>
      </c>
      <c r="I172" s="10">
        <v>208016283</v>
      </c>
      <c r="J172" s="6">
        <v>221064894</v>
      </c>
      <c r="K172" s="7">
        <v>230968044</v>
      </c>
    </row>
    <row r="173" spans="1:11" ht="13.5">
      <c r="A173" s="44" t="s">
        <v>22</v>
      </c>
      <c r="B173" s="45"/>
      <c r="C173" s="6"/>
      <c r="D173" s="6"/>
      <c r="E173" s="7">
        <v>96325627</v>
      </c>
      <c r="F173" s="8">
        <v>96298120</v>
      </c>
      <c r="G173" s="6">
        <v>106290567</v>
      </c>
      <c r="H173" s="9">
        <v>106290567</v>
      </c>
      <c r="I173" s="10">
        <v>273807319</v>
      </c>
      <c r="J173" s="6">
        <v>267799264</v>
      </c>
      <c r="K173" s="7">
        <v>283658354</v>
      </c>
    </row>
    <row r="174" spans="1:11" ht="13.5">
      <c r="A174" s="44" t="s">
        <v>23</v>
      </c>
      <c r="B174" s="45"/>
      <c r="C174" s="6"/>
      <c r="D174" s="6"/>
      <c r="E174" s="7">
        <v>111910007</v>
      </c>
      <c r="F174" s="8">
        <v>127092814</v>
      </c>
      <c r="G174" s="6">
        <v>144176147</v>
      </c>
      <c r="H174" s="9">
        <v>144176147</v>
      </c>
      <c r="I174" s="10">
        <v>100189862</v>
      </c>
      <c r="J174" s="6">
        <v>107761939</v>
      </c>
      <c r="K174" s="7">
        <v>96104274</v>
      </c>
    </row>
    <row r="175" spans="1:11" ht="13.5">
      <c r="A175" s="44" t="s">
        <v>24</v>
      </c>
      <c r="B175" s="45"/>
      <c r="C175" s="6"/>
      <c r="D175" s="6"/>
      <c r="E175" s="7">
        <v>625425</v>
      </c>
      <c r="F175" s="8">
        <v>13127993</v>
      </c>
      <c r="G175" s="6">
        <v>17615595</v>
      </c>
      <c r="H175" s="9">
        <v>17615595</v>
      </c>
      <c r="I175" s="10">
        <v>85064293</v>
      </c>
      <c r="J175" s="6">
        <v>90513074</v>
      </c>
      <c r="K175" s="7">
        <v>95666129</v>
      </c>
    </row>
    <row r="176" spans="1:11" ht="13.5">
      <c r="A176" s="44" t="s">
        <v>25</v>
      </c>
      <c r="B176" s="37"/>
      <c r="C176" s="6"/>
      <c r="D176" s="6"/>
      <c r="E176" s="7">
        <v>256380</v>
      </c>
      <c r="F176" s="8">
        <v>555000</v>
      </c>
      <c r="G176" s="6">
        <v>555000</v>
      </c>
      <c r="H176" s="9">
        <v>555000</v>
      </c>
      <c r="I176" s="10">
        <v>592000</v>
      </c>
      <c r="J176" s="6">
        <v>623968</v>
      </c>
      <c r="K176" s="7">
        <v>657662</v>
      </c>
    </row>
    <row r="177" spans="1:11" ht="13.5">
      <c r="A177" s="44" t="s">
        <v>26</v>
      </c>
      <c r="B177" s="37"/>
      <c r="C177" s="11"/>
      <c r="D177" s="11"/>
      <c r="E177" s="12">
        <v>14470</v>
      </c>
      <c r="F177" s="13">
        <v>400000</v>
      </c>
      <c r="G177" s="11">
        <v>399996</v>
      </c>
      <c r="H177" s="14">
        <v>399996</v>
      </c>
      <c r="I177" s="15">
        <v>403139</v>
      </c>
      <c r="J177" s="11">
        <v>423313</v>
      </c>
      <c r="K177" s="12">
        <v>444492</v>
      </c>
    </row>
    <row r="178" spans="1:11" ht="13.5">
      <c r="A178" s="44" t="s">
        <v>27</v>
      </c>
      <c r="B178" s="37"/>
      <c r="C178" s="16"/>
      <c r="D178" s="16"/>
      <c r="E178" s="17">
        <v>95791</v>
      </c>
      <c r="F178" s="18">
        <v>25323</v>
      </c>
      <c r="G178" s="16">
        <v>249047</v>
      </c>
      <c r="H178" s="19">
        <v>249047</v>
      </c>
      <c r="I178" s="20">
        <v>399996</v>
      </c>
      <c r="J178" s="16">
        <v>414996</v>
      </c>
      <c r="K178" s="17">
        <v>430746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439992577</v>
      </c>
      <c r="F179" s="8">
        <f t="shared" si="29"/>
        <v>549648666</v>
      </c>
      <c r="G179" s="6">
        <f t="shared" si="29"/>
        <v>579835549</v>
      </c>
      <c r="H179" s="9">
        <f t="shared" si="29"/>
        <v>579835549</v>
      </c>
      <c r="I179" s="10">
        <f t="shared" si="29"/>
        <v>836236473</v>
      </c>
      <c r="J179" s="6">
        <f t="shared" si="29"/>
        <v>875662272</v>
      </c>
      <c r="K179" s="7">
        <f t="shared" si="29"/>
        <v>906369784</v>
      </c>
    </row>
    <row r="180" spans="1:11" ht="13.5">
      <c r="A180" s="47" t="s">
        <v>29</v>
      </c>
      <c r="B180" s="48"/>
      <c r="C180" s="6"/>
      <c r="D180" s="6"/>
      <c r="E180" s="7">
        <v>3050274</v>
      </c>
      <c r="F180" s="8">
        <v>29161865</v>
      </c>
      <c r="G180" s="6">
        <v>22357219</v>
      </c>
      <c r="H180" s="9">
        <v>22357219</v>
      </c>
      <c r="I180" s="10">
        <v>15736611</v>
      </c>
      <c r="J180" s="6">
        <v>15005451</v>
      </c>
      <c r="K180" s="7">
        <v>15941171</v>
      </c>
    </row>
    <row r="181" spans="1:11" ht="13.5">
      <c r="A181" s="47" t="s">
        <v>30</v>
      </c>
      <c r="B181" s="37"/>
      <c r="C181" s="16"/>
      <c r="D181" s="16"/>
      <c r="E181" s="17">
        <v>1368543</v>
      </c>
      <c r="F181" s="18">
        <v>9497943</v>
      </c>
      <c r="G181" s="16">
        <v>8525157</v>
      </c>
      <c r="H181" s="19">
        <v>8525157</v>
      </c>
      <c r="I181" s="20">
        <v>53532234</v>
      </c>
      <c r="J181" s="16">
        <v>56721838</v>
      </c>
      <c r="K181" s="17">
        <v>60092715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4418817</v>
      </c>
      <c r="F182" s="23">
        <f t="shared" si="30"/>
        <v>38659808</v>
      </c>
      <c r="G182" s="21">
        <f t="shared" si="30"/>
        <v>30882376</v>
      </c>
      <c r="H182" s="24">
        <f t="shared" si="30"/>
        <v>30882376</v>
      </c>
      <c r="I182" s="25">
        <f t="shared" si="30"/>
        <v>69268845</v>
      </c>
      <c r="J182" s="21">
        <f t="shared" si="30"/>
        <v>71727289</v>
      </c>
      <c r="K182" s="22">
        <f t="shared" si="30"/>
        <v>76033886</v>
      </c>
    </row>
    <row r="183" spans="1:11" ht="13.5">
      <c r="A183" s="49" t="s">
        <v>102</v>
      </c>
      <c r="B183" s="37"/>
      <c r="C183" s="6"/>
      <c r="D183" s="6"/>
      <c r="E183" s="7"/>
      <c r="F183" s="8">
        <v>1854711</v>
      </c>
      <c r="G183" s="6">
        <v>1854711</v>
      </c>
      <c r="H183" s="9">
        <v>1854711</v>
      </c>
      <c r="I183" s="10">
        <v>1342</v>
      </c>
      <c r="J183" s="6">
        <v>1415</v>
      </c>
      <c r="K183" s="7">
        <v>1491</v>
      </c>
    </row>
    <row r="184" spans="1:11" ht="13.5">
      <c r="A184" s="47" t="s">
        <v>32</v>
      </c>
      <c r="B184" s="37"/>
      <c r="C184" s="11"/>
      <c r="D184" s="11"/>
      <c r="E184" s="12">
        <v>800</v>
      </c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>
        <v>54057</v>
      </c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54857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9398661</v>
      </c>
      <c r="F187" s="8">
        <v>343003737</v>
      </c>
      <c r="G187" s="6">
        <v>355602124</v>
      </c>
      <c r="H187" s="9">
        <v>355602124</v>
      </c>
      <c r="I187" s="10">
        <v>86448815</v>
      </c>
      <c r="J187" s="6">
        <v>82743866</v>
      </c>
      <c r="K187" s="7">
        <v>102659214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>
        <v>300000</v>
      </c>
      <c r="J188" s="16">
        <v>1000000</v>
      </c>
      <c r="K188" s="17">
        <v>1500000</v>
      </c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9398661</v>
      </c>
      <c r="F189" s="23">
        <f t="shared" si="32"/>
        <v>343003737</v>
      </c>
      <c r="G189" s="21">
        <f t="shared" si="32"/>
        <v>355602124</v>
      </c>
      <c r="H189" s="24">
        <f t="shared" si="32"/>
        <v>355602124</v>
      </c>
      <c r="I189" s="25">
        <f t="shared" si="32"/>
        <v>86748815</v>
      </c>
      <c r="J189" s="21">
        <f t="shared" si="32"/>
        <v>83743866</v>
      </c>
      <c r="K189" s="22">
        <f t="shared" si="32"/>
        <v>104159214</v>
      </c>
    </row>
    <row r="190" spans="1:11" ht="13.5">
      <c r="A190" s="49" t="s">
        <v>37</v>
      </c>
      <c r="B190" s="37"/>
      <c r="C190" s="6"/>
      <c r="D190" s="6"/>
      <c r="E190" s="7">
        <v>20174</v>
      </c>
      <c r="F190" s="8"/>
      <c r="G190" s="6"/>
      <c r="H190" s="9"/>
      <c r="I190" s="10">
        <v>589</v>
      </c>
      <c r="J190" s="6">
        <v>621</v>
      </c>
      <c r="K190" s="7">
        <v>654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114632</v>
      </c>
      <c r="F192" s="18">
        <v>753920</v>
      </c>
      <c r="G192" s="16">
        <v>500025</v>
      </c>
      <c r="H192" s="19">
        <v>500025</v>
      </c>
      <c r="I192" s="20">
        <v>23661004</v>
      </c>
      <c r="J192" s="16">
        <v>26106760</v>
      </c>
      <c r="K192" s="17">
        <v>29154915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114632</v>
      </c>
      <c r="F193" s="8">
        <f t="shared" si="33"/>
        <v>753920</v>
      </c>
      <c r="G193" s="6">
        <f t="shared" si="33"/>
        <v>500025</v>
      </c>
      <c r="H193" s="9">
        <f t="shared" si="33"/>
        <v>500025</v>
      </c>
      <c r="I193" s="10">
        <f t="shared" si="33"/>
        <v>23661004</v>
      </c>
      <c r="J193" s="6">
        <f t="shared" si="33"/>
        <v>26106760</v>
      </c>
      <c r="K193" s="7">
        <f t="shared" si="33"/>
        <v>29154915</v>
      </c>
    </row>
    <row r="194" spans="1:11" ht="13.5">
      <c r="A194" s="50" t="s">
        <v>41</v>
      </c>
      <c r="B194" s="37"/>
      <c r="C194" s="11"/>
      <c r="D194" s="11"/>
      <c r="E194" s="12">
        <v>12787784</v>
      </c>
      <c r="F194" s="13">
        <v>8278889</v>
      </c>
      <c r="G194" s="11">
        <v>9926479</v>
      </c>
      <c r="H194" s="14">
        <v>9926479</v>
      </c>
      <c r="I194" s="15">
        <v>33456728</v>
      </c>
      <c r="J194" s="11">
        <v>34966210</v>
      </c>
      <c r="K194" s="12">
        <v>103394082</v>
      </c>
    </row>
    <row r="195" spans="1:11" ht="13.5">
      <c r="A195" s="49" t="s">
        <v>42</v>
      </c>
      <c r="B195" s="37"/>
      <c r="C195" s="6"/>
      <c r="D195" s="6"/>
      <c r="E195" s="7">
        <v>1122813</v>
      </c>
      <c r="F195" s="8">
        <v>6313213</v>
      </c>
      <c r="G195" s="6">
        <v>3556581</v>
      </c>
      <c r="H195" s="9">
        <v>3556581</v>
      </c>
      <c r="I195" s="10">
        <v>18477842</v>
      </c>
      <c r="J195" s="6">
        <v>19789119</v>
      </c>
      <c r="K195" s="7">
        <v>22692795</v>
      </c>
    </row>
    <row r="196" spans="1:11" ht="13.5">
      <c r="A196" s="49" t="s">
        <v>43</v>
      </c>
      <c r="B196" s="37"/>
      <c r="C196" s="6"/>
      <c r="D196" s="6"/>
      <c r="E196" s="7">
        <v>43877444</v>
      </c>
      <c r="F196" s="8">
        <v>100701548</v>
      </c>
      <c r="G196" s="6">
        <v>93823310</v>
      </c>
      <c r="H196" s="9">
        <v>93823310</v>
      </c>
      <c r="I196" s="10">
        <v>50907617</v>
      </c>
      <c r="J196" s="6">
        <v>53292385</v>
      </c>
      <c r="K196" s="7">
        <v>60509881</v>
      </c>
    </row>
    <row r="197" spans="1:11" ht="13.5">
      <c r="A197" s="50" t="s">
        <v>44</v>
      </c>
      <c r="B197" s="48"/>
      <c r="C197" s="6"/>
      <c r="D197" s="6"/>
      <c r="E197" s="7">
        <v>-31060558</v>
      </c>
      <c r="F197" s="8">
        <v>54682041</v>
      </c>
      <c r="G197" s="6">
        <v>42658557</v>
      </c>
      <c r="H197" s="9">
        <v>42658557</v>
      </c>
      <c r="I197" s="10">
        <v>86309730</v>
      </c>
      <c r="J197" s="6">
        <v>97879620</v>
      </c>
      <c r="K197" s="7">
        <v>106864580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480727201</v>
      </c>
      <c r="F201" s="56">
        <f t="shared" si="34"/>
        <v>2324610969</v>
      </c>
      <c r="G201" s="54">
        <f t="shared" si="34"/>
        <v>2460640721</v>
      </c>
      <c r="H201" s="57">
        <f t="shared" si="34"/>
        <v>2460640721</v>
      </c>
      <c r="I201" s="58">
        <f t="shared" si="34"/>
        <v>2903675329</v>
      </c>
      <c r="J201" s="54">
        <f t="shared" si="34"/>
        <v>3042338828</v>
      </c>
      <c r="K201" s="55">
        <f t="shared" si="34"/>
        <v>3296123276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0.04</v>
      </c>
      <c r="H205" s="84">
        <f t="shared" si="37"/>
        <v>0.04</v>
      </c>
      <c r="I205" s="85">
        <f t="shared" si="37"/>
        <v>0.09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0.04</v>
      </c>
      <c r="H206" s="84">
        <f t="shared" si="38"/>
        <v>0.04</v>
      </c>
      <c r="I206" s="85">
        <f t="shared" si="38"/>
        <v>0.09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108174593</v>
      </c>
      <c r="F5" s="40">
        <f t="shared" si="0"/>
        <v>16245000</v>
      </c>
      <c r="G5" s="38">
        <f t="shared" si="0"/>
        <v>183329506</v>
      </c>
      <c r="H5" s="41">
        <f t="shared" si="0"/>
        <v>183329506</v>
      </c>
      <c r="I5" s="42">
        <f t="shared" si="0"/>
        <v>23798796</v>
      </c>
      <c r="J5" s="38">
        <f t="shared" si="0"/>
        <v>23914200</v>
      </c>
      <c r="K5" s="39">
        <f t="shared" si="0"/>
        <v>18780038</v>
      </c>
    </row>
    <row r="6" spans="1:11" ht="13.5">
      <c r="A6" s="44" t="s">
        <v>19</v>
      </c>
      <c r="B6" s="45"/>
      <c r="C6" s="6"/>
      <c r="D6" s="6"/>
      <c r="E6" s="7">
        <v>62312924</v>
      </c>
      <c r="F6" s="8">
        <v>300000</v>
      </c>
      <c r="G6" s="6">
        <v>78879999</v>
      </c>
      <c r="H6" s="9">
        <v>78879999</v>
      </c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>
        <v>700000</v>
      </c>
      <c r="H7" s="9">
        <v>700000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33343401</v>
      </c>
      <c r="F8" s="8"/>
      <c r="G8" s="6">
        <v>43216905</v>
      </c>
      <c r="H8" s="9">
        <v>43216905</v>
      </c>
      <c r="I8" s="10">
        <v>23798796</v>
      </c>
      <c r="J8" s="6">
        <v>23914200</v>
      </c>
      <c r="K8" s="7">
        <v>18780038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>
        <v>512500</v>
      </c>
      <c r="H11" s="9">
        <v>512500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95656325</v>
      </c>
      <c r="F15" s="8">
        <f t="shared" si="1"/>
        <v>300000</v>
      </c>
      <c r="G15" s="6">
        <f t="shared" si="1"/>
        <v>123309404</v>
      </c>
      <c r="H15" s="9">
        <f t="shared" si="1"/>
        <v>123309404</v>
      </c>
      <c r="I15" s="10">
        <f t="shared" si="1"/>
        <v>23798796</v>
      </c>
      <c r="J15" s="6">
        <f t="shared" si="1"/>
        <v>23914200</v>
      </c>
      <c r="K15" s="7">
        <f t="shared" si="1"/>
        <v>18780038</v>
      </c>
    </row>
    <row r="16" spans="1:11" ht="13.5">
      <c r="A16" s="47" t="s">
        <v>29</v>
      </c>
      <c r="B16" s="48"/>
      <c r="C16" s="6"/>
      <c r="D16" s="6"/>
      <c r="E16" s="7">
        <v>2240637</v>
      </c>
      <c r="F16" s="8"/>
      <c r="G16" s="6">
        <v>9232139</v>
      </c>
      <c r="H16" s="9">
        <v>9232139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>
        <v>12700000</v>
      </c>
      <c r="H17" s="19">
        <v>12700000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2240637</v>
      </c>
      <c r="F18" s="23">
        <f t="shared" si="2"/>
        <v>0</v>
      </c>
      <c r="G18" s="21">
        <f t="shared" si="2"/>
        <v>21932139</v>
      </c>
      <c r="H18" s="24">
        <f t="shared" si="2"/>
        <v>21932139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>
        <v>20000</v>
      </c>
      <c r="H19" s="9">
        <v>20000</v>
      </c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1550000</v>
      </c>
      <c r="G23" s="6">
        <v>6758361</v>
      </c>
      <c r="H23" s="9">
        <v>6758361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>
        <v>450000</v>
      </c>
      <c r="H24" s="19">
        <v>450000</v>
      </c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1550000</v>
      </c>
      <c r="G25" s="21">
        <f t="shared" si="4"/>
        <v>7208361</v>
      </c>
      <c r="H25" s="24">
        <f t="shared" si="4"/>
        <v>7208361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6333250</v>
      </c>
      <c r="F28" s="18">
        <v>2480000</v>
      </c>
      <c r="G28" s="16">
        <v>2285000</v>
      </c>
      <c r="H28" s="19">
        <v>2285000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6333250</v>
      </c>
      <c r="F29" s="8">
        <f t="shared" si="5"/>
        <v>2480000</v>
      </c>
      <c r="G29" s="6">
        <f t="shared" si="5"/>
        <v>2285000</v>
      </c>
      <c r="H29" s="9">
        <f t="shared" si="5"/>
        <v>2285000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430435</v>
      </c>
      <c r="F30" s="13">
        <v>505000</v>
      </c>
      <c r="G30" s="11">
        <v>2370350</v>
      </c>
      <c r="H30" s="14">
        <v>2370350</v>
      </c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400000</v>
      </c>
      <c r="G31" s="6">
        <v>580000</v>
      </c>
      <c r="H31" s="9">
        <v>580000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779500</v>
      </c>
      <c r="F32" s="8">
        <v>1510000</v>
      </c>
      <c r="G32" s="6">
        <v>2729708</v>
      </c>
      <c r="H32" s="9">
        <v>2729708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2718975</v>
      </c>
      <c r="F33" s="8">
        <v>9500000</v>
      </c>
      <c r="G33" s="6">
        <v>19694544</v>
      </c>
      <c r="H33" s="9">
        <v>19694544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>
        <v>15471</v>
      </c>
      <c r="F34" s="8"/>
      <c r="G34" s="6">
        <v>3200000</v>
      </c>
      <c r="H34" s="9">
        <v>3200000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1989977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>
        <v>388744</v>
      </c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742500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1131244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855333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855333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80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3320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6165935</v>
      </c>
      <c r="F69" s="40">
        <f t="shared" si="12"/>
        <v>150000</v>
      </c>
      <c r="G69" s="38">
        <f t="shared" si="12"/>
        <v>150000</v>
      </c>
      <c r="H69" s="41">
        <f t="shared" si="12"/>
        <v>150000</v>
      </c>
      <c r="I69" s="42">
        <f t="shared" si="12"/>
        <v>179579184</v>
      </c>
      <c r="J69" s="38">
        <f t="shared" si="12"/>
        <v>190075032</v>
      </c>
      <c r="K69" s="39">
        <f t="shared" si="12"/>
        <v>219409962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5905522</v>
      </c>
      <c r="F72" s="8"/>
      <c r="G72" s="6"/>
      <c r="H72" s="9"/>
      <c r="I72" s="10">
        <v>121706904</v>
      </c>
      <c r="J72" s="6">
        <v>140340552</v>
      </c>
      <c r="K72" s="7">
        <v>174479534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5905522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121706904</v>
      </c>
      <c r="J79" s="6">
        <f t="shared" si="13"/>
        <v>140340552</v>
      </c>
      <c r="K79" s="7">
        <f t="shared" si="13"/>
        <v>174479534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1096</v>
      </c>
      <c r="F87" s="8"/>
      <c r="G87" s="6"/>
      <c r="H87" s="9"/>
      <c r="I87" s="10">
        <v>57872280</v>
      </c>
      <c r="J87" s="6">
        <v>49734480</v>
      </c>
      <c r="K87" s="7">
        <v>44930428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1096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57872280</v>
      </c>
      <c r="J89" s="21">
        <f t="shared" si="16"/>
        <v>49734480</v>
      </c>
      <c r="K89" s="22">
        <f t="shared" si="16"/>
        <v>44930428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259317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259317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150000</v>
      </c>
      <c r="G94" s="11">
        <v>150000</v>
      </c>
      <c r="H94" s="14">
        <v>150000</v>
      </c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116330505</v>
      </c>
      <c r="F101" s="40">
        <f t="shared" si="18"/>
        <v>16395000</v>
      </c>
      <c r="G101" s="38">
        <f t="shared" si="18"/>
        <v>183479506</v>
      </c>
      <c r="H101" s="41">
        <f t="shared" si="18"/>
        <v>183479506</v>
      </c>
      <c r="I101" s="42">
        <f t="shared" si="18"/>
        <v>203377980</v>
      </c>
      <c r="J101" s="38">
        <f t="shared" si="18"/>
        <v>213989232</v>
      </c>
      <c r="K101" s="39">
        <f t="shared" si="18"/>
        <v>238190000</v>
      </c>
    </row>
    <row r="102" spans="1:11" ht="13.5">
      <c r="A102" s="44" t="s">
        <v>19</v>
      </c>
      <c r="B102" s="45"/>
      <c r="C102" s="6"/>
      <c r="D102" s="6"/>
      <c r="E102" s="7">
        <v>62701668</v>
      </c>
      <c r="F102" s="8">
        <v>300000</v>
      </c>
      <c r="G102" s="6">
        <v>78879999</v>
      </c>
      <c r="H102" s="9">
        <v>78879999</v>
      </c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>
        <v>700000</v>
      </c>
      <c r="H103" s="9">
        <v>700000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39991423</v>
      </c>
      <c r="F104" s="8"/>
      <c r="G104" s="6">
        <v>43216905</v>
      </c>
      <c r="H104" s="9">
        <v>43216905</v>
      </c>
      <c r="I104" s="10">
        <v>145505700</v>
      </c>
      <c r="J104" s="6">
        <v>164254752</v>
      </c>
      <c r="K104" s="7">
        <v>193259572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512500</v>
      </c>
      <c r="H107" s="9">
        <v>512500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102693091</v>
      </c>
      <c r="F111" s="8">
        <f t="shared" si="19"/>
        <v>300000</v>
      </c>
      <c r="G111" s="6">
        <f t="shared" si="19"/>
        <v>123309404</v>
      </c>
      <c r="H111" s="9">
        <f t="shared" si="19"/>
        <v>123309404</v>
      </c>
      <c r="I111" s="10">
        <f t="shared" si="19"/>
        <v>145505700</v>
      </c>
      <c r="J111" s="6">
        <f t="shared" si="19"/>
        <v>164254752</v>
      </c>
      <c r="K111" s="7">
        <f t="shared" si="19"/>
        <v>193259572</v>
      </c>
    </row>
    <row r="112" spans="1:11" ht="13.5">
      <c r="A112" s="47" t="s">
        <v>29</v>
      </c>
      <c r="B112" s="48"/>
      <c r="C112" s="6"/>
      <c r="D112" s="6"/>
      <c r="E112" s="7">
        <v>2240637</v>
      </c>
      <c r="F112" s="8"/>
      <c r="G112" s="6">
        <v>9232139</v>
      </c>
      <c r="H112" s="9">
        <v>9232139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>
        <v>12700000</v>
      </c>
      <c r="H113" s="19">
        <v>12700000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2240637</v>
      </c>
      <c r="F114" s="23">
        <f t="shared" si="20"/>
        <v>0</v>
      </c>
      <c r="G114" s="21">
        <f t="shared" si="20"/>
        <v>21932139</v>
      </c>
      <c r="H114" s="24">
        <f t="shared" si="20"/>
        <v>21932139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>
        <v>20000</v>
      </c>
      <c r="H115" s="9">
        <v>20000</v>
      </c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856429</v>
      </c>
      <c r="F119" s="8">
        <v>1550000</v>
      </c>
      <c r="G119" s="6">
        <v>6758361</v>
      </c>
      <c r="H119" s="9">
        <v>6758361</v>
      </c>
      <c r="I119" s="10">
        <v>57872280</v>
      </c>
      <c r="J119" s="6">
        <v>49734480</v>
      </c>
      <c r="K119" s="7">
        <v>44930428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>
        <v>450000</v>
      </c>
      <c r="H120" s="19">
        <v>450000</v>
      </c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856429</v>
      </c>
      <c r="F121" s="23">
        <f t="shared" si="22"/>
        <v>1550000</v>
      </c>
      <c r="G121" s="21">
        <f t="shared" si="22"/>
        <v>7208361</v>
      </c>
      <c r="H121" s="24">
        <f t="shared" si="22"/>
        <v>7208361</v>
      </c>
      <c r="I121" s="25">
        <f t="shared" si="22"/>
        <v>57872280</v>
      </c>
      <c r="J121" s="21">
        <f t="shared" si="22"/>
        <v>49734480</v>
      </c>
      <c r="K121" s="22">
        <f t="shared" si="22"/>
        <v>44930428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6592567</v>
      </c>
      <c r="F124" s="18">
        <v>2480000</v>
      </c>
      <c r="G124" s="16">
        <v>2285000</v>
      </c>
      <c r="H124" s="19">
        <v>2285000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6592567</v>
      </c>
      <c r="F125" s="8">
        <f t="shared" si="23"/>
        <v>2480000</v>
      </c>
      <c r="G125" s="6">
        <f t="shared" si="23"/>
        <v>2285000</v>
      </c>
      <c r="H125" s="9">
        <f t="shared" si="23"/>
        <v>2285000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430515</v>
      </c>
      <c r="F126" s="13">
        <v>655000</v>
      </c>
      <c r="G126" s="11">
        <v>2520350</v>
      </c>
      <c r="H126" s="14">
        <v>2520350</v>
      </c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3320</v>
      </c>
      <c r="F127" s="8">
        <v>400000</v>
      </c>
      <c r="G127" s="6">
        <v>580000</v>
      </c>
      <c r="H127" s="9">
        <v>580000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779500</v>
      </c>
      <c r="F128" s="8">
        <v>1510000</v>
      </c>
      <c r="G128" s="6">
        <v>2729708</v>
      </c>
      <c r="H128" s="9">
        <v>2729708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2718975</v>
      </c>
      <c r="F129" s="8">
        <v>9500000</v>
      </c>
      <c r="G129" s="6">
        <v>19694544</v>
      </c>
      <c r="H129" s="9">
        <v>19694544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15471</v>
      </c>
      <c r="F130" s="8"/>
      <c r="G130" s="6">
        <v>3200000</v>
      </c>
      <c r="H130" s="9">
        <v>3200000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116330505</v>
      </c>
      <c r="F132" s="56">
        <f t="shared" si="24"/>
        <v>16395000</v>
      </c>
      <c r="G132" s="54">
        <f t="shared" si="24"/>
        <v>183479506</v>
      </c>
      <c r="H132" s="57">
        <f t="shared" si="24"/>
        <v>183479506</v>
      </c>
      <c r="I132" s="58">
        <f t="shared" si="24"/>
        <v>203377980</v>
      </c>
      <c r="J132" s="54">
        <f t="shared" si="24"/>
        <v>213989232</v>
      </c>
      <c r="K132" s="55">
        <f t="shared" si="24"/>
        <v>238190000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1623652026</v>
      </c>
      <c r="F134" s="40">
        <f t="shared" si="25"/>
        <v>16395000</v>
      </c>
      <c r="G134" s="38">
        <f t="shared" si="25"/>
        <v>80331345</v>
      </c>
      <c r="H134" s="41">
        <f t="shared" si="25"/>
        <v>80331345</v>
      </c>
      <c r="I134" s="42">
        <f t="shared" si="25"/>
        <v>2215354010</v>
      </c>
      <c r="J134" s="38">
        <f t="shared" si="25"/>
        <v>2335354749</v>
      </c>
      <c r="K134" s="39">
        <f t="shared" si="25"/>
        <v>2451368000</v>
      </c>
    </row>
    <row r="135" spans="1:11" ht="13.5">
      <c r="A135" s="44" t="s">
        <v>19</v>
      </c>
      <c r="B135" s="45"/>
      <c r="C135" s="6"/>
      <c r="D135" s="6"/>
      <c r="E135" s="7">
        <v>670536881</v>
      </c>
      <c r="F135" s="8">
        <v>300000</v>
      </c>
      <c r="G135" s="6">
        <v>29009280</v>
      </c>
      <c r="H135" s="9">
        <v>29009280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585650553</v>
      </c>
      <c r="F137" s="8"/>
      <c r="G137" s="6">
        <v>1629815</v>
      </c>
      <c r="H137" s="9">
        <v>1629815</v>
      </c>
      <c r="I137" s="10">
        <v>2183601010</v>
      </c>
      <c r="J137" s="6">
        <v>2301886749</v>
      </c>
      <c r="K137" s="7">
        <v>2416059000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3302967</v>
      </c>
      <c r="F140" s="8"/>
      <c r="G140" s="6">
        <v>512500</v>
      </c>
      <c r="H140" s="9">
        <v>512500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1259490401</v>
      </c>
      <c r="F144" s="8">
        <f t="shared" si="26"/>
        <v>300000</v>
      </c>
      <c r="G144" s="6">
        <f t="shared" si="26"/>
        <v>31151595</v>
      </c>
      <c r="H144" s="9">
        <f t="shared" si="26"/>
        <v>31151595</v>
      </c>
      <c r="I144" s="10">
        <f t="shared" si="26"/>
        <v>2183601010</v>
      </c>
      <c r="J144" s="6">
        <f t="shared" si="26"/>
        <v>2301886749</v>
      </c>
      <c r="K144" s="7">
        <f t="shared" si="26"/>
        <v>2416059000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38900808</v>
      </c>
      <c r="F147" s="8"/>
      <c r="G147" s="6">
        <v>23100769</v>
      </c>
      <c r="H147" s="9">
        <v>23100769</v>
      </c>
      <c r="I147" s="10"/>
      <c r="J147" s="6"/>
      <c r="K147" s="7"/>
    </row>
    <row r="148" spans="1:11" ht="13.5">
      <c r="A148" s="49" t="s">
        <v>102</v>
      </c>
      <c r="B148" s="37"/>
      <c r="C148" s="6"/>
      <c r="D148" s="6"/>
      <c r="E148" s="7">
        <v>2160329</v>
      </c>
      <c r="F148" s="8"/>
      <c r="G148" s="6">
        <v>20000</v>
      </c>
      <c r="H148" s="9">
        <v>20000</v>
      </c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14964680</v>
      </c>
      <c r="F151" s="8"/>
      <c r="G151" s="6"/>
      <c r="H151" s="9"/>
      <c r="I151" s="10">
        <v>30463000</v>
      </c>
      <c r="J151" s="6">
        <v>32108000</v>
      </c>
      <c r="K151" s="7">
        <v>33874000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43485272</v>
      </c>
      <c r="F154" s="8">
        <v>1690000</v>
      </c>
      <c r="G154" s="6">
        <v>12481565</v>
      </c>
      <c r="H154" s="9">
        <v>12481565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1152487</v>
      </c>
      <c r="F158" s="8">
        <v>2480000</v>
      </c>
      <c r="G158" s="6">
        <v>2807442</v>
      </c>
      <c r="H158" s="9">
        <v>2807442</v>
      </c>
      <c r="I158" s="10">
        <v>1290000</v>
      </c>
      <c r="J158" s="6">
        <v>1360000</v>
      </c>
      <c r="K158" s="7">
        <v>1435000</v>
      </c>
    </row>
    <row r="159" spans="1:11" ht="13.5">
      <c r="A159" s="50" t="s">
        <v>41</v>
      </c>
      <c r="B159" s="37"/>
      <c r="C159" s="11"/>
      <c r="D159" s="11"/>
      <c r="E159" s="12">
        <v>1658721</v>
      </c>
      <c r="F159" s="13">
        <v>150000</v>
      </c>
      <c r="G159" s="11">
        <v>-866059</v>
      </c>
      <c r="H159" s="14">
        <v>-866059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5308442</v>
      </c>
      <c r="F160" s="8">
        <v>905000</v>
      </c>
      <c r="G160" s="6">
        <v>304711</v>
      </c>
      <c r="H160" s="9">
        <v>304711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7864883</v>
      </c>
      <c r="F161" s="8">
        <v>1370000</v>
      </c>
      <c r="G161" s="6">
        <v>-6255184</v>
      </c>
      <c r="H161" s="9">
        <v>-6255184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10612163</v>
      </c>
      <c r="F162" s="8">
        <v>9500000</v>
      </c>
      <c r="G162" s="6">
        <v>14886506</v>
      </c>
      <c r="H162" s="9">
        <v>14886506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238053840</v>
      </c>
      <c r="F163" s="8"/>
      <c r="G163" s="6">
        <v>2700000</v>
      </c>
      <c r="H163" s="9">
        <v>2700000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1623652026</v>
      </c>
      <c r="F165" s="56">
        <f t="shared" si="27"/>
        <v>16395000</v>
      </c>
      <c r="G165" s="54">
        <f t="shared" si="27"/>
        <v>80331345</v>
      </c>
      <c r="H165" s="57">
        <f t="shared" si="27"/>
        <v>80331345</v>
      </c>
      <c r="I165" s="66">
        <f t="shared" si="27"/>
        <v>2215354010</v>
      </c>
      <c r="J165" s="54">
        <f t="shared" si="27"/>
        <v>2335354749</v>
      </c>
      <c r="K165" s="55">
        <f t="shared" si="27"/>
        <v>2451368000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/>
      <c r="G168" s="60">
        <v>103148161</v>
      </c>
      <c r="H168" s="63">
        <v>103148161</v>
      </c>
      <c r="I168" s="64">
        <v>100000020</v>
      </c>
      <c r="J168" s="60">
        <v>105200004</v>
      </c>
      <c r="K168" s="61">
        <v>110880799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15751438</v>
      </c>
      <c r="F169" s="40">
        <f t="shared" si="28"/>
        <v>15731785</v>
      </c>
      <c r="G169" s="38">
        <f t="shared" si="28"/>
        <v>8209694</v>
      </c>
      <c r="H169" s="41">
        <f t="shared" si="28"/>
        <v>8209694</v>
      </c>
      <c r="I169" s="42">
        <f t="shared" si="28"/>
        <v>8364552</v>
      </c>
      <c r="J169" s="38">
        <f t="shared" si="28"/>
        <v>7762236</v>
      </c>
      <c r="K169" s="39">
        <f t="shared" si="28"/>
        <v>8181413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2445238</v>
      </c>
      <c r="F172" s="8">
        <v>2729815</v>
      </c>
      <c r="G172" s="6">
        <v>2160000</v>
      </c>
      <c r="H172" s="9">
        <v>2160000</v>
      </c>
      <c r="I172" s="10">
        <v>2272320</v>
      </c>
      <c r="J172" s="6">
        <v>2395020</v>
      </c>
      <c r="K172" s="7">
        <v>2524357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>
        <v>3605000</v>
      </c>
      <c r="H175" s="9">
        <v>3605000</v>
      </c>
      <c r="I175" s="10">
        <v>3792456</v>
      </c>
      <c r="J175" s="6">
        <v>3997248</v>
      </c>
      <c r="K175" s="7">
        <v>4213104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2445238</v>
      </c>
      <c r="F179" s="8">
        <f t="shared" si="29"/>
        <v>2729815</v>
      </c>
      <c r="G179" s="6">
        <f t="shared" si="29"/>
        <v>5765000</v>
      </c>
      <c r="H179" s="9">
        <f t="shared" si="29"/>
        <v>5765000</v>
      </c>
      <c r="I179" s="10">
        <f t="shared" si="29"/>
        <v>6064776</v>
      </c>
      <c r="J179" s="6">
        <f t="shared" si="29"/>
        <v>6392268</v>
      </c>
      <c r="K179" s="7">
        <f t="shared" si="29"/>
        <v>6737461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>
        <v>400000</v>
      </c>
      <c r="H180" s="9">
        <v>400000</v>
      </c>
      <c r="I180" s="10">
        <v>999996</v>
      </c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400000</v>
      </c>
      <c r="H182" s="24">
        <f t="shared" si="30"/>
        <v>400000</v>
      </c>
      <c r="I182" s="25">
        <f t="shared" si="30"/>
        <v>999996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13306200</v>
      </c>
      <c r="F196" s="8">
        <v>13001970</v>
      </c>
      <c r="G196" s="6">
        <v>2044694</v>
      </c>
      <c r="H196" s="9">
        <v>2044694</v>
      </c>
      <c r="I196" s="10">
        <v>1299780</v>
      </c>
      <c r="J196" s="6">
        <v>1369968</v>
      </c>
      <c r="K196" s="7">
        <v>1443952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15751438</v>
      </c>
      <c r="F201" s="56">
        <f t="shared" si="34"/>
        <v>15731785</v>
      </c>
      <c r="G201" s="54">
        <f t="shared" si="34"/>
        <v>111357855</v>
      </c>
      <c r="H201" s="57">
        <f t="shared" si="34"/>
        <v>111357855</v>
      </c>
      <c r="I201" s="58">
        <f t="shared" si="34"/>
        <v>108364572</v>
      </c>
      <c r="J201" s="54">
        <f t="shared" si="34"/>
        <v>112962240</v>
      </c>
      <c r="K201" s="55">
        <f t="shared" si="34"/>
        <v>119062212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1.28</v>
      </c>
      <c r="H205" s="84">
        <f t="shared" si="37"/>
        <v>1.28</v>
      </c>
      <c r="I205" s="85">
        <f t="shared" si="37"/>
        <v>0.05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1.28</v>
      </c>
      <c r="H206" s="84">
        <f t="shared" si="38"/>
        <v>1.28</v>
      </c>
      <c r="I206" s="85">
        <f t="shared" si="38"/>
        <v>0.05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98258714</v>
      </c>
      <c r="F5" s="40">
        <f t="shared" si="0"/>
        <v>193824362</v>
      </c>
      <c r="G5" s="38">
        <f t="shared" si="0"/>
        <v>181242054</v>
      </c>
      <c r="H5" s="41">
        <f t="shared" si="0"/>
        <v>181242054</v>
      </c>
      <c r="I5" s="42">
        <f t="shared" si="0"/>
        <v>160647012</v>
      </c>
      <c r="J5" s="38">
        <f t="shared" si="0"/>
        <v>151080000</v>
      </c>
      <c r="K5" s="39">
        <f t="shared" si="0"/>
        <v>140780000</v>
      </c>
    </row>
    <row r="6" spans="1:11" ht="13.5">
      <c r="A6" s="44" t="s">
        <v>19</v>
      </c>
      <c r="B6" s="45"/>
      <c r="C6" s="6"/>
      <c r="D6" s="6"/>
      <c r="E6" s="7">
        <v>91768883</v>
      </c>
      <c r="F6" s="8">
        <v>84424362</v>
      </c>
      <c r="G6" s="6">
        <v>102265430</v>
      </c>
      <c r="H6" s="9">
        <v>102265430</v>
      </c>
      <c r="I6" s="10">
        <v>67746996</v>
      </c>
      <c r="J6" s="6">
        <v>14303572</v>
      </c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-4438945</v>
      </c>
      <c r="F8" s="8">
        <v>26000000</v>
      </c>
      <c r="G8" s="6">
        <v>26023844</v>
      </c>
      <c r="H8" s="9">
        <v>26023844</v>
      </c>
      <c r="I8" s="10">
        <v>8000004</v>
      </c>
      <c r="J8" s="6">
        <v>8000000</v>
      </c>
      <c r="K8" s="7">
        <v>8000000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12000000</v>
      </c>
      <c r="G11" s="6">
        <v>10000000</v>
      </c>
      <c r="H11" s="9">
        <v>10000000</v>
      </c>
      <c r="I11" s="10">
        <v>12000000</v>
      </c>
      <c r="J11" s="6">
        <v>42776428</v>
      </c>
      <c r="K11" s="7">
        <v>23000000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87329938</v>
      </c>
      <c r="F15" s="8">
        <f t="shared" si="1"/>
        <v>122424362</v>
      </c>
      <c r="G15" s="6">
        <f t="shared" si="1"/>
        <v>138289274</v>
      </c>
      <c r="H15" s="9">
        <f t="shared" si="1"/>
        <v>138289274</v>
      </c>
      <c r="I15" s="10">
        <f t="shared" si="1"/>
        <v>87747000</v>
      </c>
      <c r="J15" s="6">
        <f t="shared" si="1"/>
        <v>65080000</v>
      </c>
      <c r="K15" s="7">
        <f t="shared" si="1"/>
        <v>31000000</v>
      </c>
    </row>
    <row r="16" spans="1:11" ht="13.5">
      <c r="A16" s="47" t="s">
        <v>29</v>
      </c>
      <c r="B16" s="48"/>
      <c r="C16" s="6"/>
      <c r="D16" s="6"/>
      <c r="E16" s="7"/>
      <c r="F16" s="8">
        <v>26500000</v>
      </c>
      <c r="G16" s="6">
        <v>6306176</v>
      </c>
      <c r="H16" s="9">
        <v>6306176</v>
      </c>
      <c r="I16" s="10">
        <v>20000004</v>
      </c>
      <c r="J16" s="6">
        <v>15000000</v>
      </c>
      <c r="K16" s="7"/>
    </row>
    <row r="17" spans="1:11" ht="13.5">
      <c r="A17" s="47" t="s">
        <v>30</v>
      </c>
      <c r="B17" s="37"/>
      <c r="C17" s="16"/>
      <c r="D17" s="16"/>
      <c r="E17" s="17"/>
      <c r="F17" s="18">
        <v>1500000</v>
      </c>
      <c r="G17" s="16">
        <v>1500000</v>
      </c>
      <c r="H17" s="19">
        <v>1500000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28000000</v>
      </c>
      <c r="G18" s="21">
        <f t="shared" si="2"/>
        <v>7806176</v>
      </c>
      <c r="H18" s="24">
        <f t="shared" si="2"/>
        <v>7806176</v>
      </c>
      <c r="I18" s="25">
        <f t="shared" si="2"/>
        <v>20000004</v>
      </c>
      <c r="J18" s="21">
        <f t="shared" si="2"/>
        <v>15000000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-1035409</v>
      </c>
      <c r="F23" s="8">
        <v>20000000</v>
      </c>
      <c r="G23" s="6">
        <v>1000000</v>
      </c>
      <c r="H23" s="9">
        <v>1000000</v>
      </c>
      <c r="I23" s="10">
        <v>30000000</v>
      </c>
      <c r="J23" s="6">
        <v>65000000</v>
      </c>
      <c r="K23" s="7">
        <v>65000000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-1035409</v>
      </c>
      <c r="F25" s="23">
        <f t="shared" si="4"/>
        <v>20000000</v>
      </c>
      <c r="G25" s="21">
        <f t="shared" si="4"/>
        <v>1000000</v>
      </c>
      <c r="H25" s="24">
        <f t="shared" si="4"/>
        <v>1000000</v>
      </c>
      <c r="I25" s="25">
        <f t="shared" si="4"/>
        <v>30000000</v>
      </c>
      <c r="J25" s="21">
        <f t="shared" si="4"/>
        <v>65000000</v>
      </c>
      <c r="K25" s="22">
        <f t="shared" si="4"/>
        <v>65000000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-2410520</v>
      </c>
      <c r="F28" s="18">
        <v>2400000</v>
      </c>
      <c r="G28" s="16">
        <v>3010000</v>
      </c>
      <c r="H28" s="19">
        <v>3010000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-2410520</v>
      </c>
      <c r="F29" s="8">
        <f t="shared" si="5"/>
        <v>2400000</v>
      </c>
      <c r="G29" s="6">
        <f t="shared" si="5"/>
        <v>3010000</v>
      </c>
      <c r="H29" s="9">
        <f t="shared" si="5"/>
        <v>3010000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1000000</v>
      </c>
      <c r="G30" s="11">
        <v>1400000</v>
      </c>
      <c r="H30" s="14">
        <v>1400000</v>
      </c>
      <c r="I30" s="15">
        <v>1500000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1712857</v>
      </c>
      <c r="F31" s="8">
        <v>5000000</v>
      </c>
      <c r="G31" s="6">
        <v>5000000</v>
      </c>
      <c r="H31" s="9">
        <v>5000000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12210114</v>
      </c>
      <c r="F32" s="8">
        <v>14800000</v>
      </c>
      <c r="G32" s="6">
        <v>24736604</v>
      </c>
      <c r="H32" s="9">
        <v>24736604</v>
      </c>
      <c r="I32" s="10">
        <v>19400004</v>
      </c>
      <c r="J32" s="6">
        <v>6000000</v>
      </c>
      <c r="K32" s="7">
        <v>41780000</v>
      </c>
    </row>
    <row r="33" spans="1:11" ht="13.5">
      <c r="A33" s="50" t="s">
        <v>44</v>
      </c>
      <c r="B33" s="48"/>
      <c r="C33" s="6"/>
      <c r="D33" s="6"/>
      <c r="E33" s="7">
        <v>451734</v>
      </c>
      <c r="F33" s="8">
        <v>200000</v>
      </c>
      <c r="G33" s="6"/>
      <c r="H33" s="9"/>
      <c r="I33" s="10">
        <v>2000004</v>
      </c>
      <c r="J33" s="6"/>
      <c r="K33" s="7">
        <v>3000000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2577662</v>
      </c>
      <c r="F69" s="40">
        <f t="shared" si="12"/>
        <v>16470000</v>
      </c>
      <c r="G69" s="38">
        <f t="shared" si="12"/>
        <v>5755912</v>
      </c>
      <c r="H69" s="41">
        <f t="shared" si="12"/>
        <v>5755912</v>
      </c>
      <c r="I69" s="42">
        <f t="shared" si="12"/>
        <v>23283996</v>
      </c>
      <c r="J69" s="38">
        <f t="shared" si="12"/>
        <v>33351000</v>
      </c>
      <c r="K69" s="39">
        <f t="shared" si="12"/>
        <v>33000000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>
        <v>2577662</v>
      </c>
      <c r="F80" s="8">
        <v>800000</v>
      </c>
      <c r="G80" s="6">
        <v>1080000</v>
      </c>
      <c r="H80" s="9">
        <v>1080000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10000000</v>
      </c>
      <c r="G81" s="16">
        <v>1875912</v>
      </c>
      <c r="H81" s="19">
        <v>1875912</v>
      </c>
      <c r="I81" s="20">
        <v>13284000</v>
      </c>
      <c r="J81" s="16">
        <v>27351000</v>
      </c>
      <c r="K81" s="17">
        <v>27000000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2577662</v>
      </c>
      <c r="F82" s="23">
        <f t="shared" si="14"/>
        <v>10800000</v>
      </c>
      <c r="G82" s="21">
        <f t="shared" si="14"/>
        <v>2955912</v>
      </c>
      <c r="H82" s="24">
        <f t="shared" si="14"/>
        <v>2955912</v>
      </c>
      <c r="I82" s="25">
        <f t="shared" si="14"/>
        <v>13284000</v>
      </c>
      <c r="J82" s="21">
        <f t="shared" si="14"/>
        <v>27351000</v>
      </c>
      <c r="K82" s="22">
        <f t="shared" si="14"/>
        <v>27000000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2000000</v>
      </c>
      <c r="G87" s="6">
        <v>800000</v>
      </c>
      <c r="H87" s="9">
        <v>800000</v>
      </c>
      <c r="I87" s="10">
        <v>3999996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2000000</v>
      </c>
      <c r="G89" s="21">
        <f t="shared" si="16"/>
        <v>800000</v>
      </c>
      <c r="H89" s="24">
        <f t="shared" si="16"/>
        <v>800000</v>
      </c>
      <c r="I89" s="25">
        <f t="shared" si="16"/>
        <v>3999996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3670000</v>
      </c>
      <c r="G94" s="11">
        <v>2000000</v>
      </c>
      <c r="H94" s="14">
        <v>2000000</v>
      </c>
      <c r="I94" s="15">
        <v>6000000</v>
      </c>
      <c r="J94" s="11">
        <v>6000000</v>
      </c>
      <c r="K94" s="12">
        <v>6000000</v>
      </c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100836376</v>
      </c>
      <c r="F101" s="40">
        <f t="shared" si="18"/>
        <v>210294362</v>
      </c>
      <c r="G101" s="38">
        <f t="shared" si="18"/>
        <v>186997966</v>
      </c>
      <c r="H101" s="41">
        <f t="shared" si="18"/>
        <v>186997966</v>
      </c>
      <c r="I101" s="42">
        <f t="shared" si="18"/>
        <v>183931008</v>
      </c>
      <c r="J101" s="38">
        <f t="shared" si="18"/>
        <v>184431000</v>
      </c>
      <c r="K101" s="39">
        <f t="shared" si="18"/>
        <v>173780000</v>
      </c>
    </row>
    <row r="102" spans="1:11" ht="13.5">
      <c r="A102" s="44" t="s">
        <v>19</v>
      </c>
      <c r="B102" s="45"/>
      <c r="C102" s="6"/>
      <c r="D102" s="6"/>
      <c r="E102" s="7">
        <v>91768883</v>
      </c>
      <c r="F102" s="8">
        <v>84424362</v>
      </c>
      <c r="G102" s="6">
        <v>102265430</v>
      </c>
      <c r="H102" s="9">
        <v>102265430</v>
      </c>
      <c r="I102" s="10">
        <v>67746996</v>
      </c>
      <c r="J102" s="6">
        <v>14303572</v>
      </c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-4438945</v>
      </c>
      <c r="F104" s="8">
        <v>26000000</v>
      </c>
      <c r="G104" s="6">
        <v>26023844</v>
      </c>
      <c r="H104" s="9">
        <v>26023844</v>
      </c>
      <c r="I104" s="10">
        <v>8000004</v>
      </c>
      <c r="J104" s="6">
        <v>8000000</v>
      </c>
      <c r="K104" s="7">
        <v>8000000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12000000</v>
      </c>
      <c r="G107" s="6">
        <v>10000000</v>
      </c>
      <c r="H107" s="9">
        <v>10000000</v>
      </c>
      <c r="I107" s="10">
        <v>12000000</v>
      </c>
      <c r="J107" s="6">
        <v>42776428</v>
      </c>
      <c r="K107" s="7">
        <v>23000000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87329938</v>
      </c>
      <c r="F111" s="8">
        <f t="shared" si="19"/>
        <v>122424362</v>
      </c>
      <c r="G111" s="6">
        <f t="shared" si="19"/>
        <v>138289274</v>
      </c>
      <c r="H111" s="9">
        <f t="shared" si="19"/>
        <v>138289274</v>
      </c>
      <c r="I111" s="10">
        <f t="shared" si="19"/>
        <v>87747000</v>
      </c>
      <c r="J111" s="6">
        <f t="shared" si="19"/>
        <v>65080000</v>
      </c>
      <c r="K111" s="7">
        <f t="shared" si="19"/>
        <v>31000000</v>
      </c>
    </row>
    <row r="112" spans="1:11" ht="13.5">
      <c r="A112" s="47" t="s">
        <v>29</v>
      </c>
      <c r="B112" s="48"/>
      <c r="C112" s="6"/>
      <c r="D112" s="6"/>
      <c r="E112" s="7">
        <v>2577662</v>
      </c>
      <c r="F112" s="8">
        <v>27300000</v>
      </c>
      <c r="G112" s="6">
        <v>7386176</v>
      </c>
      <c r="H112" s="9">
        <v>7386176</v>
      </c>
      <c r="I112" s="10">
        <v>20000004</v>
      </c>
      <c r="J112" s="6">
        <v>15000000</v>
      </c>
      <c r="K112" s="7"/>
    </row>
    <row r="113" spans="1:11" ht="13.5">
      <c r="A113" s="47" t="s">
        <v>30</v>
      </c>
      <c r="B113" s="37"/>
      <c r="C113" s="16"/>
      <c r="D113" s="16"/>
      <c r="E113" s="17"/>
      <c r="F113" s="18">
        <v>11500000</v>
      </c>
      <c r="G113" s="16">
        <v>3375912</v>
      </c>
      <c r="H113" s="19">
        <v>3375912</v>
      </c>
      <c r="I113" s="20">
        <v>13284000</v>
      </c>
      <c r="J113" s="16">
        <v>27351000</v>
      </c>
      <c r="K113" s="17">
        <v>27000000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2577662</v>
      </c>
      <c r="F114" s="23">
        <f t="shared" si="20"/>
        <v>38800000</v>
      </c>
      <c r="G114" s="21">
        <f t="shared" si="20"/>
        <v>10762088</v>
      </c>
      <c r="H114" s="24">
        <f t="shared" si="20"/>
        <v>10762088</v>
      </c>
      <c r="I114" s="25">
        <f t="shared" si="20"/>
        <v>33284004</v>
      </c>
      <c r="J114" s="21">
        <f t="shared" si="20"/>
        <v>42351000</v>
      </c>
      <c r="K114" s="22">
        <f t="shared" si="20"/>
        <v>27000000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-1035409</v>
      </c>
      <c r="F119" s="8">
        <v>22000000</v>
      </c>
      <c r="G119" s="6">
        <v>1800000</v>
      </c>
      <c r="H119" s="9">
        <v>1800000</v>
      </c>
      <c r="I119" s="10">
        <v>33999996</v>
      </c>
      <c r="J119" s="6">
        <v>65000000</v>
      </c>
      <c r="K119" s="7">
        <v>65000000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-1035409</v>
      </c>
      <c r="F121" s="23">
        <f t="shared" si="22"/>
        <v>22000000</v>
      </c>
      <c r="G121" s="21">
        <f t="shared" si="22"/>
        <v>1800000</v>
      </c>
      <c r="H121" s="24">
        <f t="shared" si="22"/>
        <v>1800000</v>
      </c>
      <c r="I121" s="25">
        <f t="shared" si="22"/>
        <v>33999996</v>
      </c>
      <c r="J121" s="21">
        <f t="shared" si="22"/>
        <v>65000000</v>
      </c>
      <c r="K121" s="22">
        <f t="shared" si="22"/>
        <v>65000000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-2410520</v>
      </c>
      <c r="F124" s="18">
        <v>2400000</v>
      </c>
      <c r="G124" s="16">
        <v>3010000</v>
      </c>
      <c r="H124" s="19">
        <v>3010000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-2410520</v>
      </c>
      <c r="F125" s="8">
        <f t="shared" si="23"/>
        <v>2400000</v>
      </c>
      <c r="G125" s="6">
        <f t="shared" si="23"/>
        <v>3010000</v>
      </c>
      <c r="H125" s="9">
        <f t="shared" si="23"/>
        <v>3010000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4670000</v>
      </c>
      <c r="G126" s="11">
        <v>3400000</v>
      </c>
      <c r="H126" s="14">
        <v>3400000</v>
      </c>
      <c r="I126" s="15">
        <v>7500000</v>
      </c>
      <c r="J126" s="11">
        <v>6000000</v>
      </c>
      <c r="K126" s="12">
        <v>6000000</v>
      </c>
    </row>
    <row r="127" spans="1:11" ht="13.5">
      <c r="A127" s="49" t="s">
        <v>42</v>
      </c>
      <c r="B127" s="37"/>
      <c r="C127" s="6"/>
      <c r="D127" s="6"/>
      <c r="E127" s="7">
        <v>1712857</v>
      </c>
      <c r="F127" s="8">
        <v>5000000</v>
      </c>
      <c r="G127" s="6">
        <v>5000000</v>
      </c>
      <c r="H127" s="9">
        <v>5000000</v>
      </c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12210114</v>
      </c>
      <c r="F128" s="8">
        <v>14800000</v>
      </c>
      <c r="G128" s="6">
        <v>24736604</v>
      </c>
      <c r="H128" s="9">
        <v>24736604</v>
      </c>
      <c r="I128" s="10">
        <v>19400004</v>
      </c>
      <c r="J128" s="6">
        <v>6000000</v>
      </c>
      <c r="K128" s="7">
        <v>41780000</v>
      </c>
    </row>
    <row r="129" spans="1:11" ht="13.5">
      <c r="A129" s="50" t="s">
        <v>44</v>
      </c>
      <c r="B129" s="48"/>
      <c r="C129" s="6"/>
      <c r="D129" s="6"/>
      <c r="E129" s="7">
        <v>451734</v>
      </c>
      <c r="F129" s="8">
        <v>200000</v>
      </c>
      <c r="G129" s="6"/>
      <c r="H129" s="9"/>
      <c r="I129" s="10">
        <v>2000004</v>
      </c>
      <c r="J129" s="6"/>
      <c r="K129" s="7">
        <v>3000000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100836376</v>
      </c>
      <c r="F132" s="56">
        <f t="shared" si="24"/>
        <v>210294362</v>
      </c>
      <c r="G132" s="54">
        <f t="shared" si="24"/>
        <v>186997966</v>
      </c>
      <c r="H132" s="57">
        <f t="shared" si="24"/>
        <v>186997966</v>
      </c>
      <c r="I132" s="58">
        <f t="shared" si="24"/>
        <v>183931008</v>
      </c>
      <c r="J132" s="54">
        <f t="shared" si="24"/>
        <v>184431000</v>
      </c>
      <c r="K132" s="55">
        <f t="shared" si="24"/>
        <v>173780000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306855246</v>
      </c>
      <c r="F134" s="40">
        <f t="shared" si="25"/>
        <v>196050793</v>
      </c>
      <c r="G134" s="38">
        <f t="shared" si="25"/>
        <v>172041573</v>
      </c>
      <c r="H134" s="41">
        <f t="shared" si="25"/>
        <v>172041573</v>
      </c>
      <c r="I134" s="42">
        <f t="shared" si="25"/>
        <v>183931008</v>
      </c>
      <c r="J134" s="38">
        <f t="shared" si="25"/>
        <v>184431000</v>
      </c>
      <c r="K134" s="39">
        <f t="shared" si="25"/>
        <v>173780000</v>
      </c>
    </row>
    <row r="135" spans="1:11" ht="13.5">
      <c r="A135" s="44" t="s">
        <v>19</v>
      </c>
      <c r="B135" s="45"/>
      <c r="C135" s="6"/>
      <c r="D135" s="6"/>
      <c r="E135" s="7">
        <v>176196661</v>
      </c>
      <c r="F135" s="8">
        <v>78122819</v>
      </c>
      <c r="G135" s="6">
        <v>95657555</v>
      </c>
      <c r="H135" s="9">
        <v>95657555</v>
      </c>
      <c r="I135" s="10">
        <v>67746996</v>
      </c>
      <c r="J135" s="6">
        <v>14303572</v>
      </c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19134793</v>
      </c>
      <c r="F137" s="8">
        <v>25780243</v>
      </c>
      <c r="G137" s="6">
        <v>25804087</v>
      </c>
      <c r="H137" s="9">
        <v>25804087</v>
      </c>
      <c r="I137" s="10">
        <v>8000004</v>
      </c>
      <c r="J137" s="6">
        <v>8000000</v>
      </c>
      <c r="K137" s="7">
        <v>8000000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12000000</v>
      </c>
      <c r="G140" s="6">
        <v>10000000</v>
      </c>
      <c r="H140" s="9">
        <v>10000000</v>
      </c>
      <c r="I140" s="10">
        <v>12000000</v>
      </c>
      <c r="J140" s="6">
        <v>42776428</v>
      </c>
      <c r="K140" s="7">
        <v>23000000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195331454</v>
      </c>
      <c r="F144" s="8">
        <f t="shared" si="26"/>
        <v>115903062</v>
      </c>
      <c r="G144" s="6">
        <f t="shared" si="26"/>
        <v>131461642</v>
      </c>
      <c r="H144" s="9">
        <f t="shared" si="26"/>
        <v>131461642</v>
      </c>
      <c r="I144" s="10">
        <f t="shared" si="26"/>
        <v>87747000</v>
      </c>
      <c r="J144" s="6">
        <f t="shared" si="26"/>
        <v>65080000</v>
      </c>
      <c r="K144" s="7">
        <f t="shared" si="26"/>
        <v>31000000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39835818</v>
      </c>
      <c r="F147" s="8">
        <v>36160657</v>
      </c>
      <c r="G147" s="6">
        <v>8122745</v>
      </c>
      <c r="H147" s="9">
        <v>8122745</v>
      </c>
      <c r="I147" s="10">
        <v>33284004</v>
      </c>
      <c r="J147" s="6">
        <v>42351000</v>
      </c>
      <c r="K147" s="7">
        <v>27000000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10258000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27186304</v>
      </c>
      <c r="F154" s="8">
        <v>20982121</v>
      </c>
      <c r="G154" s="6">
        <v>794713</v>
      </c>
      <c r="H154" s="9">
        <v>794713</v>
      </c>
      <c r="I154" s="10">
        <v>33999996</v>
      </c>
      <c r="J154" s="6">
        <v>65000000</v>
      </c>
      <c r="K154" s="7">
        <v>65000000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-1681298</v>
      </c>
      <c r="F158" s="8">
        <v>2158031</v>
      </c>
      <c r="G158" s="6">
        <v>2808359</v>
      </c>
      <c r="H158" s="9">
        <v>2808359</v>
      </c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3664215</v>
      </c>
      <c r="F159" s="13">
        <v>3096545</v>
      </c>
      <c r="G159" s="11">
        <v>2262433</v>
      </c>
      <c r="H159" s="14">
        <v>2262433</v>
      </c>
      <c r="I159" s="15">
        <v>7500000</v>
      </c>
      <c r="J159" s="11">
        <v>6000000</v>
      </c>
      <c r="K159" s="12">
        <v>6000000</v>
      </c>
    </row>
    <row r="160" spans="1:11" ht="13.5">
      <c r="A160" s="49" t="s">
        <v>42</v>
      </c>
      <c r="B160" s="37"/>
      <c r="C160" s="6"/>
      <c r="D160" s="6"/>
      <c r="E160" s="7">
        <v>2699739</v>
      </c>
      <c r="F160" s="8">
        <v>4648649</v>
      </c>
      <c r="G160" s="6">
        <v>4694285</v>
      </c>
      <c r="H160" s="9">
        <v>4694285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21680843</v>
      </c>
      <c r="F161" s="8">
        <v>13323688</v>
      </c>
      <c r="G161" s="6">
        <v>22424748</v>
      </c>
      <c r="H161" s="9">
        <v>22424748</v>
      </c>
      <c r="I161" s="10">
        <v>19400004</v>
      </c>
      <c r="J161" s="6">
        <v>6000000</v>
      </c>
      <c r="K161" s="7">
        <v>41780000</v>
      </c>
    </row>
    <row r="162" spans="1:11" ht="13.5">
      <c r="A162" s="50" t="s">
        <v>44</v>
      </c>
      <c r="B162" s="48"/>
      <c r="C162" s="6"/>
      <c r="D162" s="6"/>
      <c r="E162" s="7">
        <v>7880171</v>
      </c>
      <c r="F162" s="8">
        <v>-221960</v>
      </c>
      <c r="G162" s="6">
        <v>-527352</v>
      </c>
      <c r="H162" s="9">
        <v>-527352</v>
      </c>
      <c r="I162" s="10">
        <v>2000004</v>
      </c>
      <c r="J162" s="6"/>
      <c r="K162" s="7">
        <v>3000000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306855246</v>
      </c>
      <c r="F165" s="56">
        <f t="shared" si="27"/>
        <v>196050793</v>
      </c>
      <c r="G165" s="54">
        <f t="shared" si="27"/>
        <v>172041573</v>
      </c>
      <c r="H165" s="57">
        <f t="shared" si="27"/>
        <v>172041573</v>
      </c>
      <c r="I165" s="66">
        <f t="shared" si="27"/>
        <v>183931008</v>
      </c>
      <c r="J165" s="54">
        <f t="shared" si="27"/>
        <v>184431000</v>
      </c>
      <c r="K165" s="55">
        <f t="shared" si="27"/>
        <v>173780000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14243569</v>
      </c>
      <c r="G168" s="60">
        <v>14956393</v>
      </c>
      <c r="H168" s="63">
        <v>14956393</v>
      </c>
      <c r="I168" s="64">
        <v>16302468</v>
      </c>
      <c r="J168" s="60">
        <v>17215406</v>
      </c>
      <c r="K168" s="61">
        <v>18145038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2336383</v>
      </c>
      <c r="F169" s="40">
        <f t="shared" si="28"/>
        <v>8006212</v>
      </c>
      <c r="G169" s="38">
        <f t="shared" si="28"/>
        <v>8166232</v>
      </c>
      <c r="H169" s="41">
        <f t="shared" si="28"/>
        <v>8166232</v>
      </c>
      <c r="I169" s="42">
        <f t="shared" si="28"/>
        <v>151584</v>
      </c>
      <c r="J169" s="38">
        <f t="shared" si="28"/>
        <v>13200000</v>
      </c>
      <c r="K169" s="39">
        <f t="shared" si="28"/>
        <v>13912800</v>
      </c>
    </row>
    <row r="170" spans="1:11" ht="13.5">
      <c r="A170" s="44" t="s">
        <v>19</v>
      </c>
      <c r="B170" s="45"/>
      <c r="C170" s="6"/>
      <c r="D170" s="6"/>
      <c r="E170" s="7">
        <v>933988</v>
      </c>
      <c r="F170" s="8">
        <v>1666212</v>
      </c>
      <c r="G170" s="6">
        <v>1526232</v>
      </c>
      <c r="H170" s="9">
        <v>1526232</v>
      </c>
      <c r="I170" s="10">
        <v>50004</v>
      </c>
      <c r="J170" s="6">
        <v>5280000</v>
      </c>
      <c r="K170" s="7">
        <v>5565120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340000</v>
      </c>
      <c r="G172" s="6">
        <v>640000</v>
      </c>
      <c r="H172" s="9">
        <v>640000</v>
      </c>
      <c r="I172" s="10">
        <v>50004</v>
      </c>
      <c r="J172" s="6">
        <v>1584000</v>
      </c>
      <c r="K172" s="7">
        <v>1669536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933988</v>
      </c>
      <c r="F179" s="8">
        <f t="shared" si="29"/>
        <v>2006212</v>
      </c>
      <c r="G179" s="6">
        <f t="shared" si="29"/>
        <v>2166232</v>
      </c>
      <c r="H179" s="9">
        <f t="shared" si="29"/>
        <v>2166232</v>
      </c>
      <c r="I179" s="10">
        <f t="shared" si="29"/>
        <v>100008</v>
      </c>
      <c r="J179" s="6">
        <f t="shared" si="29"/>
        <v>6864000</v>
      </c>
      <c r="K179" s="7">
        <f t="shared" si="29"/>
        <v>7234656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262899</v>
      </c>
      <c r="F187" s="8">
        <v>5000000</v>
      </c>
      <c r="G187" s="6">
        <v>5000000</v>
      </c>
      <c r="H187" s="9">
        <v>5000000</v>
      </c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262899</v>
      </c>
      <c r="F189" s="23">
        <f t="shared" si="32"/>
        <v>5000000</v>
      </c>
      <c r="G189" s="21">
        <f t="shared" si="32"/>
        <v>5000000</v>
      </c>
      <c r="H189" s="24">
        <f t="shared" si="32"/>
        <v>5000000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119695</v>
      </c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1019801</v>
      </c>
      <c r="F196" s="8">
        <v>500000</v>
      </c>
      <c r="G196" s="6">
        <v>200000</v>
      </c>
      <c r="H196" s="9">
        <v>200000</v>
      </c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>
        <v>500000</v>
      </c>
      <c r="G197" s="6">
        <v>800000</v>
      </c>
      <c r="H197" s="9">
        <v>800000</v>
      </c>
      <c r="I197" s="10">
        <v>51576</v>
      </c>
      <c r="J197" s="6">
        <v>6336000</v>
      </c>
      <c r="K197" s="7">
        <v>6678144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2336383</v>
      </c>
      <c r="F201" s="56">
        <f t="shared" si="34"/>
        <v>22249781</v>
      </c>
      <c r="G201" s="54">
        <f t="shared" si="34"/>
        <v>23122625</v>
      </c>
      <c r="H201" s="57">
        <f t="shared" si="34"/>
        <v>23122625</v>
      </c>
      <c r="I201" s="58">
        <f t="shared" si="34"/>
        <v>16454052</v>
      </c>
      <c r="J201" s="54">
        <f t="shared" si="34"/>
        <v>30415406</v>
      </c>
      <c r="K201" s="55">
        <f t="shared" si="34"/>
        <v>32057838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0.09</v>
      </c>
      <c r="H205" s="84">
        <f t="shared" si="37"/>
        <v>0.09</v>
      </c>
      <c r="I205" s="85">
        <f t="shared" si="37"/>
        <v>0.09</v>
      </c>
      <c r="J205" s="81">
        <f t="shared" si="37"/>
        <v>0.09</v>
      </c>
      <c r="K205" s="82">
        <f t="shared" si="37"/>
        <v>0.1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0.09</v>
      </c>
      <c r="H206" s="84">
        <f t="shared" si="38"/>
        <v>0.09</v>
      </c>
      <c r="I206" s="85">
        <f t="shared" si="38"/>
        <v>0.09</v>
      </c>
      <c r="J206" s="81">
        <f t="shared" si="38"/>
        <v>0.09</v>
      </c>
      <c r="K206" s="82">
        <f t="shared" si="38"/>
        <v>0.1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293251324</v>
      </c>
      <c r="F5" s="40">
        <f t="shared" si="0"/>
        <v>156912540</v>
      </c>
      <c r="G5" s="38">
        <f t="shared" si="0"/>
        <v>671516825</v>
      </c>
      <c r="H5" s="41">
        <f t="shared" si="0"/>
        <v>671516825</v>
      </c>
      <c r="I5" s="42">
        <f t="shared" si="0"/>
        <v>712983387</v>
      </c>
      <c r="J5" s="38">
        <f t="shared" si="0"/>
        <v>739412526</v>
      </c>
      <c r="K5" s="39">
        <f t="shared" si="0"/>
        <v>783319230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269675998</v>
      </c>
      <c r="F9" s="8">
        <v>54800988</v>
      </c>
      <c r="G9" s="6">
        <v>111114992</v>
      </c>
      <c r="H9" s="9">
        <v>111114992</v>
      </c>
      <c r="I9" s="10">
        <v>121926268</v>
      </c>
      <c r="J9" s="6">
        <v>121926268</v>
      </c>
      <c r="K9" s="7">
        <v>121926268</v>
      </c>
    </row>
    <row r="10" spans="1:11" ht="13.5">
      <c r="A10" s="44" t="s">
        <v>23</v>
      </c>
      <c r="B10" s="45"/>
      <c r="C10" s="6"/>
      <c r="D10" s="6"/>
      <c r="E10" s="7">
        <v>3493861</v>
      </c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5000004</v>
      </c>
      <c r="G14" s="16">
        <v>4957096</v>
      </c>
      <c r="H14" s="19">
        <v>4957096</v>
      </c>
      <c r="I14" s="20">
        <v>3000000</v>
      </c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273169859</v>
      </c>
      <c r="F15" s="8">
        <f t="shared" si="1"/>
        <v>59800992</v>
      </c>
      <c r="G15" s="6">
        <f t="shared" si="1"/>
        <v>116072088</v>
      </c>
      <c r="H15" s="9">
        <f t="shared" si="1"/>
        <v>116072088</v>
      </c>
      <c r="I15" s="10">
        <f t="shared" si="1"/>
        <v>124926268</v>
      </c>
      <c r="J15" s="6">
        <f t="shared" si="1"/>
        <v>121926268</v>
      </c>
      <c r="K15" s="7">
        <f t="shared" si="1"/>
        <v>121926268</v>
      </c>
    </row>
    <row r="16" spans="1:11" ht="13.5">
      <c r="A16" s="47" t="s">
        <v>29</v>
      </c>
      <c r="B16" s="48"/>
      <c r="C16" s="6"/>
      <c r="D16" s="6"/>
      <c r="E16" s="7"/>
      <c r="F16" s="8">
        <v>46500000</v>
      </c>
      <c r="G16" s="6">
        <v>45000000</v>
      </c>
      <c r="H16" s="9">
        <v>45000000</v>
      </c>
      <c r="I16" s="10">
        <v>56000000</v>
      </c>
      <c r="J16" s="6">
        <v>59361970</v>
      </c>
      <c r="K16" s="7">
        <v>65000000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46500000</v>
      </c>
      <c r="G18" s="21">
        <f t="shared" si="2"/>
        <v>45000000</v>
      </c>
      <c r="H18" s="24">
        <f t="shared" si="2"/>
        <v>45000000</v>
      </c>
      <c r="I18" s="25">
        <f t="shared" si="2"/>
        <v>56000000</v>
      </c>
      <c r="J18" s="21">
        <f t="shared" si="2"/>
        <v>59361970</v>
      </c>
      <c r="K18" s="22">
        <f t="shared" si="2"/>
        <v>65000000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2606004</v>
      </c>
      <c r="G23" s="6">
        <v>2259254</v>
      </c>
      <c r="H23" s="9">
        <v>2259254</v>
      </c>
      <c r="I23" s="10">
        <v>500004</v>
      </c>
      <c r="J23" s="6">
        <v>1000000</v>
      </c>
      <c r="K23" s="7">
        <v>1000000</v>
      </c>
    </row>
    <row r="24" spans="1:11" ht="13.5">
      <c r="A24" s="47" t="s">
        <v>36</v>
      </c>
      <c r="B24" s="37"/>
      <c r="C24" s="16"/>
      <c r="D24" s="16"/>
      <c r="E24" s="17">
        <v>223030</v>
      </c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223030</v>
      </c>
      <c r="F25" s="23">
        <f t="shared" si="4"/>
        <v>2606004</v>
      </c>
      <c r="G25" s="21">
        <f t="shared" si="4"/>
        <v>2259254</v>
      </c>
      <c r="H25" s="24">
        <f t="shared" si="4"/>
        <v>2259254</v>
      </c>
      <c r="I25" s="25">
        <f t="shared" si="4"/>
        <v>500004</v>
      </c>
      <c r="J25" s="21">
        <f t="shared" si="4"/>
        <v>1000000</v>
      </c>
      <c r="K25" s="22">
        <f t="shared" si="4"/>
        <v>1000000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2017720</v>
      </c>
      <c r="F28" s="18">
        <v>17760432</v>
      </c>
      <c r="G28" s="16">
        <v>6960436</v>
      </c>
      <c r="H28" s="19">
        <v>6960436</v>
      </c>
      <c r="I28" s="20">
        <v>13863000</v>
      </c>
      <c r="J28" s="16">
        <v>3520000</v>
      </c>
      <c r="K28" s="17">
        <v>3658000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2017720</v>
      </c>
      <c r="F29" s="8">
        <f t="shared" si="5"/>
        <v>17760432</v>
      </c>
      <c r="G29" s="6">
        <f t="shared" si="5"/>
        <v>6960436</v>
      </c>
      <c r="H29" s="9">
        <f t="shared" si="5"/>
        <v>6960436</v>
      </c>
      <c r="I29" s="10">
        <f t="shared" si="5"/>
        <v>13863000</v>
      </c>
      <c r="J29" s="6">
        <f t="shared" si="5"/>
        <v>3520000</v>
      </c>
      <c r="K29" s="7">
        <f t="shared" si="5"/>
        <v>3658000</v>
      </c>
    </row>
    <row r="30" spans="1:11" ht="13.5">
      <c r="A30" s="50" t="s">
        <v>41</v>
      </c>
      <c r="B30" s="37"/>
      <c r="C30" s="11"/>
      <c r="D30" s="11"/>
      <c r="E30" s="12">
        <v>2874635</v>
      </c>
      <c r="F30" s="13">
        <v>3588504</v>
      </c>
      <c r="G30" s="11">
        <v>3588504</v>
      </c>
      <c r="H30" s="14">
        <v>3588504</v>
      </c>
      <c r="I30" s="15">
        <v>2000004</v>
      </c>
      <c r="J30" s="11">
        <v>100000</v>
      </c>
      <c r="K30" s="12">
        <v>100000</v>
      </c>
    </row>
    <row r="31" spans="1:11" ht="13.5">
      <c r="A31" s="49" t="s">
        <v>42</v>
      </c>
      <c r="B31" s="37"/>
      <c r="C31" s="6"/>
      <c r="D31" s="6"/>
      <c r="E31" s="7">
        <v>4976728</v>
      </c>
      <c r="F31" s="8">
        <v>2300004</v>
      </c>
      <c r="G31" s="6">
        <v>3499996</v>
      </c>
      <c r="H31" s="9">
        <v>3499996</v>
      </c>
      <c r="I31" s="10">
        <v>2190097</v>
      </c>
      <c r="J31" s="6">
        <v>2174300</v>
      </c>
      <c r="K31" s="7">
        <v>2199912</v>
      </c>
    </row>
    <row r="32" spans="1:11" ht="13.5">
      <c r="A32" s="49" t="s">
        <v>43</v>
      </c>
      <c r="B32" s="37"/>
      <c r="C32" s="6"/>
      <c r="D32" s="6"/>
      <c r="E32" s="7">
        <v>3515309</v>
      </c>
      <c r="F32" s="8">
        <v>3016596</v>
      </c>
      <c r="G32" s="6">
        <v>487297979</v>
      </c>
      <c r="H32" s="9">
        <v>487297979</v>
      </c>
      <c r="I32" s="10">
        <v>499944018</v>
      </c>
      <c r="J32" s="6">
        <v>526063988</v>
      </c>
      <c r="K32" s="7">
        <v>565369050</v>
      </c>
    </row>
    <row r="33" spans="1:11" ht="13.5">
      <c r="A33" s="50" t="s">
        <v>44</v>
      </c>
      <c r="B33" s="48"/>
      <c r="C33" s="6"/>
      <c r="D33" s="6"/>
      <c r="E33" s="7">
        <v>6474043</v>
      </c>
      <c r="F33" s="8">
        <v>21340008</v>
      </c>
      <c r="G33" s="6">
        <v>6838568</v>
      </c>
      <c r="H33" s="9">
        <v>6838568</v>
      </c>
      <c r="I33" s="10">
        <v>13559996</v>
      </c>
      <c r="J33" s="6">
        <v>25266000</v>
      </c>
      <c r="K33" s="7">
        <v>24066000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2623009</v>
      </c>
      <c r="F69" s="40">
        <f t="shared" si="12"/>
        <v>1500000</v>
      </c>
      <c r="G69" s="38">
        <f t="shared" si="12"/>
        <v>1500001</v>
      </c>
      <c r="H69" s="41">
        <f t="shared" si="12"/>
        <v>1500001</v>
      </c>
      <c r="I69" s="42">
        <f t="shared" si="12"/>
        <v>1500001</v>
      </c>
      <c r="J69" s="38">
        <f t="shared" si="12"/>
        <v>1500000</v>
      </c>
      <c r="K69" s="39">
        <f t="shared" si="12"/>
        <v>1000000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2623009</v>
      </c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2623009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>
        <v>1500000</v>
      </c>
      <c r="G80" s="6">
        <v>1500001</v>
      </c>
      <c r="H80" s="9">
        <v>1500001</v>
      </c>
      <c r="I80" s="10">
        <v>1500001</v>
      </c>
      <c r="J80" s="6">
        <v>1500000</v>
      </c>
      <c r="K80" s="7">
        <v>1000000</v>
      </c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1500000</v>
      </c>
      <c r="G82" s="21">
        <f t="shared" si="14"/>
        <v>1500001</v>
      </c>
      <c r="H82" s="24">
        <f t="shared" si="14"/>
        <v>1500001</v>
      </c>
      <c r="I82" s="25">
        <f t="shared" si="14"/>
        <v>1500001</v>
      </c>
      <c r="J82" s="21">
        <f t="shared" si="14"/>
        <v>1500000</v>
      </c>
      <c r="K82" s="22">
        <f t="shared" si="14"/>
        <v>1000000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295874333</v>
      </c>
      <c r="F101" s="40">
        <f t="shared" si="18"/>
        <v>158412540</v>
      </c>
      <c r="G101" s="38">
        <f t="shared" si="18"/>
        <v>673016826</v>
      </c>
      <c r="H101" s="41">
        <f t="shared" si="18"/>
        <v>673016826</v>
      </c>
      <c r="I101" s="42">
        <f t="shared" si="18"/>
        <v>714483388</v>
      </c>
      <c r="J101" s="38">
        <f t="shared" si="18"/>
        <v>740912526</v>
      </c>
      <c r="K101" s="39">
        <f t="shared" si="18"/>
        <v>784319230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269675998</v>
      </c>
      <c r="F105" s="8">
        <v>54800988</v>
      </c>
      <c r="G105" s="6">
        <v>111114992</v>
      </c>
      <c r="H105" s="9">
        <v>111114992</v>
      </c>
      <c r="I105" s="10">
        <v>121926268</v>
      </c>
      <c r="J105" s="6">
        <v>121926268</v>
      </c>
      <c r="K105" s="7">
        <v>121926268</v>
      </c>
    </row>
    <row r="106" spans="1:11" ht="13.5">
      <c r="A106" s="44" t="s">
        <v>23</v>
      </c>
      <c r="B106" s="45"/>
      <c r="C106" s="6"/>
      <c r="D106" s="6"/>
      <c r="E106" s="7">
        <v>6116870</v>
      </c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5000004</v>
      </c>
      <c r="G110" s="16">
        <v>4957096</v>
      </c>
      <c r="H110" s="19">
        <v>4957096</v>
      </c>
      <c r="I110" s="20">
        <v>3000000</v>
      </c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275792868</v>
      </c>
      <c r="F111" s="8">
        <f t="shared" si="19"/>
        <v>59800992</v>
      </c>
      <c r="G111" s="6">
        <f t="shared" si="19"/>
        <v>116072088</v>
      </c>
      <c r="H111" s="9">
        <f t="shared" si="19"/>
        <v>116072088</v>
      </c>
      <c r="I111" s="10">
        <f t="shared" si="19"/>
        <v>124926268</v>
      </c>
      <c r="J111" s="6">
        <f t="shared" si="19"/>
        <v>121926268</v>
      </c>
      <c r="K111" s="7">
        <f t="shared" si="19"/>
        <v>121926268</v>
      </c>
    </row>
    <row r="112" spans="1:11" ht="13.5">
      <c r="A112" s="47" t="s">
        <v>29</v>
      </c>
      <c r="B112" s="48"/>
      <c r="C112" s="6"/>
      <c r="D112" s="6"/>
      <c r="E112" s="7"/>
      <c r="F112" s="8">
        <v>48000000</v>
      </c>
      <c r="G112" s="6">
        <v>46500001</v>
      </c>
      <c r="H112" s="9">
        <v>46500001</v>
      </c>
      <c r="I112" s="10">
        <v>57500001</v>
      </c>
      <c r="J112" s="6">
        <v>60861970</v>
      </c>
      <c r="K112" s="7">
        <v>66000000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48000000</v>
      </c>
      <c r="G114" s="21">
        <f t="shared" si="20"/>
        <v>46500001</v>
      </c>
      <c r="H114" s="24">
        <f t="shared" si="20"/>
        <v>46500001</v>
      </c>
      <c r="I114" s="25">
        <f t="shared" si="20"/>
        <v>57500001</v>
      </c>
      <c r="J114" s="21">
        <f t="shared" si="20"/>
        <v>60861970</v>
      </c>
      <c r="K114" s="22">
        <f t="shared" si="20"/>
        <v>66000000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2606004</v>
      </c>
      <c r="G119" s="6">
        <v>2259254</v>
      </c>
      <c r="H119" s="9">
        <v>2259254</v>
      </c>
      <c r="I119" s="10">
        <v>500004</v>
      </c>
      <c r="J119" s="6">
        <v>1000000</v>
      </c>
      <c r="K119" s="7">
        <v>1000000</v>
      </c>
    </row>
    <row r="120" spans="1:11" ht="13.5">
      <c r="A120" s="47" t="s">
        <v>36</v>
      </c>
      <c r="B120" s="37"/>
      <c r="C120" s="16"/>
      <c r="D120" s="16"/>
      <c r="E120" s="17">
        <v>223030</v>
      </c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223030</v>
      </c>
      <c r="F121" s="23">
        <f t="shared" si="22"/>
        <v>2606004</v>
      </c>
      <c r="G121" s="21">
        <f t="shared" si="22"/>
        <v>2259254</v>
      </c>
      <c r="H121" s="24">
        <f t="shared" si="22"/>
        <v>2259254</v>
      </c>
      <c r="I121" s="25">
        <f t="shared" si="22"/>
        <v>500004</v>
      </c>
      <c r="J121" s="21">
        <f t="shared" si="22"/>
        <v>1000000</v>
      </c>
      <c r="K121" s="22">
        <f t="shared" si="22"/>
        <v>1000000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2017720</v>
      </c>
      <c r="F124" s="18">
        <v>17760432</v>
      </c>
      <c r="G124" s="16">
        <v>6960436</v>
      </c>
      <c r="H124" s="19">
        <v>6960436</v>
      </c>
      <c r="I124" s="20">
        <v>13863000</v>
      </c>
      <c r="J124" s="16">
        <v>3520000</v>
      </c>
      <c r="K124" s="17">
        <v>3658000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2017720</v>
      </c>
      <c r="F125" s="8">
        <f t="shared" si="23"/>
        <v>17760432</v>
      </c>
      <c r="G125" s="6">
        <f t="shared" si="23"/>
        <v>6960436</v>
      </c>
      <c r="H125" s="9">
        <f t="shared" si="23"/>
        <v>6960436</v>
      </c>
      <c r="I125" s="10">
        <f t="shared" si="23"/>
        <v>13863000</v>
      </c>
      <c r="J125" s="6">
        <f t="shared" si="23"/>
        <v>3520000</v>
      </c>
      <c r="K125" s="7">
        <f t="shared" si="23"/>
        <v>3658000</v>
      </c>
    </row>
    <row r="126" spans="1:11" ht="13.5">
      <c r="A126" s="50" t="s">
        <v>41</v>
      </c>
      <c r="B126" s="37"/>
      <c r="C126" s="11"/>
      <c r="D126" s="11"/>
      <c r="E126" s="12">
        <v>2874635</v>
      </c>
      <c r="F126" s="13">
        <v>3588504</v>
      </c>
      <c r="G126" s="11">
        <v>3588504</v>
      </c>
      <c r="H126" s="14">
        <v>3588504</v>
      </c>
      <c r="I126" s="15">
        <v>2000004</v>
      </c>
      <c r="J126" s="11">
        <v>100000</v>
      </c>
      <c r="K126" s="12">
        <v>100000</v>
      </c>
    </row>
    <row r="127" spans="1:11" ht="13.5">
      <c r="A127" s="49" t="s">
        <v>42</v>
      </c>
      <c r="B127" s="37"/>
      <c r="C127" s="6"/>
      <c r="D127" s="6"/>
      <c r="E127" s="7">
        <v>4976728</v>
      </c>
      <c r="F127" s="8">
        <v>2300004</v>
      </c>
      <c r="G127" s="6">
        <v>3499996</v>
      </c>
      <c r="H127" s="9">
        <v>3499996</v>
      </c>
      <c r="I127" s="10">
        <v>2190097</v>
      </c>
      <c r="J127" s="6">
        <v>2174300</v>
      </c>
      <c r="K127" s="7">
        <v>2199912</v>
      </c>
    </row>
    <row r="128" spans="1:11" ht="13.5">
      <c r="A128" s="49" t="s">
        <v>43</v>
      </c>
      <c r="B128" s="37"/>
      <c r="C128" s="6"/>
      <c r="D128" s="6"/>
      <c r="E128" s="7">
        <v>3515309</v>
      </c>
      <c r="F128" s="8">
        <v>3016596</v>
      </c>
      <c r="G128" s="6">
        <v>487297979</v>
      </c>
      <c r="H128" s="9">
        <v>487297979</v>
      </c>
      <c r="I128" s="10">
        <v>499944018</v>
      </c>
      <c r="J128" s="6">
        <v>526063988</v>
      </c>
      <c r="K128" s="7">
        <v>565369050</v>
      </c>
    </row>
    <row r="129" spans="1:11" ht="13.5">
      <c r="A129" s="50" t="s">
        <v>44</v>
      </c>
      <c r="B129" s="48"/>
      <c r="C129" s="6"/>
      <c r="D129" s="6"/>
      <c r="E129" s="7">
        <v>6474043</v>
      </c>
      <c r="F129" s="8">
        <v>21340008</v>
      </c>
      <c r="G129" s="6">
        <v>6838568</v>
      </c>
      <c r="H129" s="9">
        <v>6838568</v>
      </c>
      <c r="I129" s="10">
        <v>13559996</v>
      </c>
      <c r="J129" s="6">
        <v>25266000</v>
      </c>
      <c r="K129" s="7">
        <v>24066000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295874333</v>
      </c>
      <c r="F132" s="56">
        <f t="shared" si="24"/>
        <v>158412540</v>
      </c>
      <c r="G132" s="54">
        <f t="shared" si="24"/>
        <v>673016826</v>
      </c>
      <c r="H132" s="57">
        <f t="shared" si="24"/>
        <v>673016826</v>
      </c>
      <c r="I132" s="58">
        <f t="shared" si="24"/>
        <v>714483388</v>
      </c>
      <c r="J132" s="54">
        <f t="shared" si="24"/>
        <v>740912526</v>
      </c>
      <c r="K132" s="55">
        <f t="shared" si="24"/>
        <v>784319230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4797231506</v>
      </c>
      <c r="F134" s="40">
        <f t="shared" si="25"/>
        <v>158412540</v>
      </c>
      <c r="G134" s="38">
        <f t="shared" si="25"/>
        <v>673016826</v>
      </c>
      <c r="H134" s="41">
        <f t="shared" si="25"/>
        <v>673016826</v>
      </c>
      <c r="I134" s="42">
        <f t="shared" si="25"/>
        <v>714483388</v>
      </c>
      <c r="J134" s="38">
        <f t="shared" si="25"/>
        <v>740912526</v>
      </c>
      <c r="K134" s="39">
        <f t="shared" si="25"/>
        <v>784319230</v>
      </c>
    </row>
    <row r="135" spans="1:11" ht="13.5">
      <c r="A135" s="44" t="s">
        <v>19</v>
      </c>
      <c r="B135" s="45"/>
      <c r="C135" s="6"/>
      <c r="D135" s="6"/>
      <c r="E135" s="7">
        <v>1838073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4138373265</v>
      </c>
      <c r="F138" s="8">
        <v>12000288</v>
      </c>
      <c r="G138" s="6">
        <v>74814292</v>
      </c>
      <c r="H138" s="9">
        <v>74814292</v>
      </c>
      <c r="I138" s="10">
        <v>34146268</v>
      </c>
      <c r="J138" s="6">
        <v>34146268</v>
      </c>
      <c r="K138" s="7">
        <v>34146268</v>
      </c>
    </row>
    <row r="139" spans="1:11" ht="13.5">
      <c r="A139" s="44" t="s">
        <v>23</v>
      </c>
      <c r="B139" s="45"/>
      <c r="C139" s="6"/>
      <c r="D139" s="6"/>
      <c r="E139" s="7">
        <v>432745536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4572956874</v>
      </c>
      <c r="F144" s="8">
        <f t="shared" si="26"/>
        <v>12000288</v>
      </c>
      <c r="G144" s="6">
        <f t="shared" si="26"/>
        <v>74814292</v>
      </c>
      <c r="H144" s="9">
        <f t="shared" si="26"/>
        <v>74814292</v>
      </c>
      <c r="I144" s="10">
        <f t="shared" si="26"/>
        <v>34146268</v>
      </c>
      <c r="J144" s="6">
        <f t="shared" si="26"/>
        <v>34146268</v>
      </c>
      <c r="K144" s="7">
        <f t="shared" si="26"/>
        <v>34146268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21285034</v>
      </c>
      <c r="F147" s="8">
        <v>100443804</v>
      </c>
      <c r="G147" s="6">
        <v>90543221</v>
      </c>
      <c r="H147" s="9">
        <v>90543221</v>
      </c>
      <c r="I147" s="10">
        <v>149256575</v>
      </c>
      <c r="J147" s="6">
        <v>149941970</v>
      </c>
      <c r="K147" s="7">
        <v>153080000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12995616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107471469</v>
      </c>
      <c r="F154" s="8">
        <v>500004</v>
      </c>
      <c r="G154" s="6">
        <v>2000005</v>
      </c>
      <c r="H154" s="9">
        <v>2000005</v>
      </c>
      <c r="I154" s="10">
        <v>4540005</v>
      </c>
      <c r="J154" s="6">
        <v>2500000</v>
      </c>
      <c r="K154" s="7">
        <v>2000000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12816451</v>
      </c>
      <c r="F158" s="8">
        <v>17760432</v>
      </c>
      <c r="G158" s="6">
        <v>6960436</v>
      </c>
      <c r="H158" s="9">
        <v>6960436</v>
      </c>
      <c r="I158" s="10">
        <v>13863000</v>
      </c>
      <c r="J158" s="6">
        <v>3520000</v>
      </c>
      <c r="K158" s="7">
        <v>3658000</v>
      </c>
    </row>
    <row r="159" spans="1:11" ht="13.5">
      <c r="A159" s="50" t="s">
        <v>41</v>
      </c>
      <c r="B159" s="37"/>
      <c r="C159" s="11"/>
      <c r="D159" s="11"/>
      <c r="E159" s="12">
        <v>3735669</v>
      </c>
      <c r="F159" s="13">
        <v>3588504</v>
      </c>
      <c r="G159" s="11">
        <v>3588504</v>
      </c>
      <c r="H159" s="14">
        <v>3588504</v>
      </c>
      <c r="I159" s="15">
        <v>2000004</v>
      </c>
      <c r="J159" s="11">
        <v>100000</v>
      </c>
      <c r="K159" s="12">
        <v>100000</v>
      </c>
    </row>
    <row r="160" spans="1:11" ht="13.5">
      <c r="A160" s="49" t="s">
        <v>42</v>
      </c>
      <c r="B160" s="37"/>
      <c r="C160" s="6"/>
      <c r="D160" s="6"/>
      <c r="E160" s="7">
        <v>9460955</v>
      </c>
      <c r="F160" s="8">
        <v>2300004</v>
      </c>
      <c r="G160" s="6">
        <v>3499996</v>
      </c>
      <c r="H160" s="9">
        <v>3499996</v>
      </c>
      <c r="I160" s="10">
        <v>2190097</v>
      </c>
      <c r="J160" s="6">
        <v>2174300</v>
      </c>
      <c r="K160" s="7">
        <v>2199912</v>
      </c>
    </row>
    <row r="161" spans="1:11" ht="13.5">
      <c r="A161" s="49" t="s">
        <v>43</v>
      </c>
      <c r="B161" s="37"/>
      <c r="C161" s="6"/>
      <c r="D161" s="6"/>
      <c r="E161" s="7">
        <v>6393247</v>
      </c>
      <c r="F161" s="8">
        <v>2479500</v>
      </c>
      <c r="G161" s="6">
        <v>486571804</v>
      </c>
      <c r="H161" s="9">
        <v>486571804</v>
      </c>
      <c r="I161" s="10">
        <v>495927439</v>
      </c>
      <c r="J161" s="6">
        <v>526263988</v>
      </c>
      <c r="K161" s="7">
        <v>568369050</v>
      </c>
    </row>
    <row r="162" spans="1:11" ht="13.5">
      <c r="A162" s="50" t="s">
        <v>44</v>
      </c>
      <c r="B162" s="48"/>
      <c r="C162" s="6"/>
      <c r="D162" s="6"/>
      <c r="E162" s="7">
        <v>43766191</v>
      </c>
      <c r="F162" s="8">
        <v>19340004</v>
      </c>
      <c r="G162" s="6">
        <v>5038568</v>
      </c>
      <c r="H162" s="9">
        <v>5038568</v>
      </c>
      <c r="I162" s="10">
        <v>12560000</v>
      </c>
      <c r="J162" s="6">
        <v>22266000</v>
      </c>
      <c r="K162" s="7">
        <v>20766000</v>
      </c>
    </row>
    <row r="163" spans="1:11" ht="13.5">
      <c r="A163" s="49" t="s">
        <v>45</v>
      </c>
      <c r="B163" s="37"/>
      <c r="C163" s="6"/>
      <c r="D163" s="6"/>
      <c r="E163" s="7">
        <v>6350000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4797231506</v>
      </c>
      <c r="F165" s="56">
        <f t="shared" si="27"/>
        <v>158412540</v>
      </c>
      <c r="G165" s="54">
        <f t="shared" si="27"/>
        <v>673016826</v>
      </c>
      <c r="H165" s="57">
        <f t="shared" si="27"/>
        <v>673016826</v>
      </c>
      <c r="I165" s="66">
        <f t="shared" si="27"/>
        <v>714483388</v>
      </c>
      <c r="J165" s="54">
        <f t="shared" si="27"/>
        <v>740912526</v>
      </c>
      <c r="K165" s="55">
        <f t="shared" si="27"/>
        <v>784319230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/>
      <c r="G168" s="60">
        <v>20000008</v>
      </c>
      <c r="H168" s="63">
        <v>20000008</v>
      </c>
      <c r="I168" s="64">
        <v>41089782</v>
      </c>
      <c r="J168" s="60">
        <v>43308630</v>
      </c>
      <c r="K168" s="61">
        <v>45647296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5500000</v>
      </c>
      <c r="J169" s="38">
        <f t="shared" si="28"/>
        <v>5797000</v>
      </c>
      <c r="K169" s="39">
        <f t="shared" si="28"/>
        <v>6110038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>
        <v>5500000</v>
      </c>
      <c r="J192" s="16">
        <v>5797000</v>
      </c>
      <c r="K192" s="17">
        <v>6110038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5500000</v>
      </c>
      <c r="J193" s="6">
        <f t="shared" si="33"/>
        <v>5797000</v>
      </c>
      <c r="K193" s="7">
        <f t="shared" si="33"/>
        <v>6110038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0</v>
      </c>
      <c r="G201" s="54">
        <f t="shared" si="34"/>
        <v>20000008</v>
      </c>
      <c r="H201" s="57">
        <f t="shared" si="34"/>
        <v>20000008</v>
      </c>
      <c r="I201" s="58">
        <f t="shared" si="34"/>
        <v>46589782</v>
      </c>
      <c r="J201" s="54">
        <f t="shared" si="34"/>
        <v>49105630</v>
      </c>
      <c r="K201" s="55">
        <f t="shared" si="34"/>
        <v>51757334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0.03</v>
      </c>
      <c r="H205" s="84">
        <f t="shared" si="37"/>
        <v>0.03</v>
      </c>
      <c r="I205" s="85">
        <f t="shared" si="37"/>
        <v>0.06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0.03</v>
      </c>
      <c r="H206" s="84">
        <f t="shared" si="38"/>
        <v>0.03</v>
      </c>
      <c r="I206" s="85">
        <f t="shared" si="38"/>
        <v>0.06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44474037</v>
      </c>
      <c r="F5" s="40">
        <f t="shared" si="0"/>
        <v>54357650</v>
      </c>
      <c r="G5" s="38">
        <f t="shared" si="0"/>
        <v>38911650</v>
      </c>
      <c r="H5" s="41">
        <f t="shared" si="0"/>
        <v>38911650</v>
      </c>
      <c r="I5" s="42">
        <f t="shared" si="0"/>
        <v>57426883</v>
      </c>
      <c r="J5" s="38">
        <f t="shared" si="0"/>
        <v>24447000</v>
      </c>
      <c r="K5" s="39">
        <f t="shared" si="0"/>
        <v>27457250</v>
      </c>
    </row>
    <row r="6" spans="1:11" ht="13.5">
      <c r="A6" s="44" t="s">
        <v>19</v>
      </c>
      <c r="B6" s="45"/>
      <c r="C6" s="6"/>
      <c r="D6" s="6"/>
      <c r="E6" s="7">
        <v>20187192</v>
      </c>
      <c r="F6" s="8">
        <v>22907250</v>
      </c>
      <c r="G6" s="6">
        <v>20621250</v>
      </c>
      <c r="H6" s="9">
        <v>20621250</v>
      </c>
      <c r="I6" s="10">
        <v>38556883</v>
      </c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1423562</v>
      </c>
      <c r="F8" s="8">
        <v>2505000</v>
      </c>
      <c r="G8" s="6">
        <v>2290000</v>
      </c>
      <c r="H8" s="9">
        <v>2290000</v>
      </c>
      <c r="I8" s="10">
        <v>15700000</v>
      </c>
      <c r="J8" s="6">
        <v>23742000</v>
      </c>
      <c r="K8" s="7">
        <v>26547000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>
        <v>739570</v>
      </c>
      <c r="F11" s="8"/>
      <c r="G11" s="6">
        <v>6820200</v>
      </c>
      <c r="H11" s="9">
        <v>6820200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22350324</v>
      </c>
      <c r="F15" s="8">
        <f t="shared" si="1"/>
        <v>25412250</v>
      </c>
      <c r="G15" s="6">
        <f t="shared" si="1"/>
        <v>29731450</v>
      </c>
      <c r="H15" s="9">
        <f t="shared" si="1"/>
        <v>29731450</v>
      </c>
      <c r="I15" s="10">
        <f t="shared" si="1"/>
        <v>54256883</v>
      </c>
      <c r="J15" s="6">
        <f t="shared" si="1"/>
        <v>23742000</v>
      </c>
      <c r="K15" s="7">
        <f t="shared" si="1"/>
        <v>26547000</v>
      </c>
    </row>
    <row r="16" spans="1:11" ht="13.5">
      <c r="A16" s="47" t="s">
        <v>29</v>
      </c>
      <c r="B16" s="48"/>
      <c r="C16" s="6"/>
      <c r="D16" s="6"/>
      <c r="E16" s="7"/>
      <c r="F16" s="8">
        <v>1300000</v>
      </c>
      <c r="G16" s="6"/>
      <c r="H16" s="9"/>
      <c r="I16" s="10">
        <v>275000</v>
      </c>
      <c r="J16" s="6">
        <v>100000</v>
      </c>
      <c r="K16" s="7">
        <v>200000</v>
      </c>
    </row>
    <row r="17" spans="1:11" ht="13.5">
      <c r="A17" s="47" t="s">
        <v>30</v>
      </c>
      <c r="B17" s="37"/>
      <c r="C17" s="16"/>
      <c r="D17" s="16"/>
      <c r="E17" s="17">
        <v>15223683</v>
      </c>
      <c r="F17" s="18">
        <v>23095400</v>
      </c>
      <c r="G17" s="16">
        <v>8530200</v>
      </c>
      <c r="H17" s="19">
        <v>8530200</v>
      </c>
      <c r="I17" s="20">
        <v>2020000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15223683</v>
      </c>
      <c r="F18" s="23">
        <f t="shared" si="2"/>
        <v>24395400</v>
      </c>
      <c r="G18" s="21">
        <f t="shared" si="2"/>
        <v>8530200</v>
      </c>
      <c r="H18" s="24">
        <f t="shared" si="2"/>
        <v>8530200</v>
      </c>
      <c r="I18" s="25">
        <f t="shared" si="2"/>
        <v>2295000</v>
      </c>
      <c r="J18" s="21">
        <f t="shared" si="2"/>
        <v>100000</v>
      </c>
      <c r="K18" s="22">
        <f t="shared" si="2"/>
        <v>200000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44244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44244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253833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253833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726705</v>
      </c>
      <c r="F30" s="13">
        <v>1300000</v>
      </c>
      <c r="G30" s="11">
        <v>650000</v>
      </c>
      <c r="H30" s="14">
        <v>650000</v>
      </c>
      <c r="I30" s="15">
        <v>500000</v>
      </c>
      <c r="J30" s="11">
        <v>500000</v>
      </c>
      <c r="K30" s="12">
        <v>600000</v>
      </c>
    </row>
    <row r="31" spans="1:11" ht="13.5">
      <c r="A31" s="49" t="s">
        <v>42</v>
      </c>
      <c r="B31" s="37"/>
      <c r="C31" s="6"/>
      <c r="D31" s="6"/>
      <c r="E31" s="7">
        <v>1185797</v>
      </c>
      <c r="F31" s="8">
        <v>2750000</v>
      </c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375000</v>
      </c>
      <c r="J32" s="6">
        <v>105000</v>
      </c>
      <c r="K32" s="7">
        <v>110250</v>
      </c>
    </row>
    <row r="33" spans="1:11" ht="13.5">
      <c r="A33" s="50" t="s">
        <v>44</v>
      </c>
      <c r="B33" s="48"/>
      <c r="C33" s="6"/>
      <c r="D33" s="6"/>
      <c r="E33" s="7">
        <v>4689451</v>
      </c>
      <c r="F33" s="8">
        <v>500000</v>
      </c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5499000</v>
      </c>
      <c r="G37" s="38">
        <f t="shared" si="6"/>
        <v>16086000</v>
      </c>
      <c r="H37" s="41">
        <f t="shared" si="6"/>
        <v>16086000</v>
      </c>
      <c r="I37" s="42">
        <f t="shared" si="6"/>
        <v>6580000</v>
      </c>
      <c r="J37" s="38">
        <f t="shared" si="6"/>
        <v>6900000</v>
      </c>
      <c r="K37" s="39">
        <f t="shared" si="6"/>
        <v>7000000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>
        <v>6325000</v>
      </c>
      <c r="H38" s="9">
        <v>6325000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5249000</v>
      </c>
      <c r="G40" s="6">
        <v>9661000</v>
      </c>
      <c r="H40" s="9">
        <v>9661000</v>
      </c>
      <c r="I40" s="10">
        <v>6000000</v>
      </c>
      <c r="J40" s="6">
        <v>6000000</v>
      </c>
      <c r="K40" s="7">
        <v>7000000</v>
      </c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>
        <v>80000</v>
      </c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>
        <v>250000</v>
      </c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5499000</v>
      </c>
      <c r="G47" s="6">
        <f t="shared" si="7"/>
        <v>15986000</v>
      </c>
      <c r="H47" s="9">
        <f t="shared" si="7"/>
        <v>15986000</v>
      </c>
      <c r="I47" s="10">
        <f t="shared" si="7"/>
        <v>6080000</v>
      </c>
      <c r="J47" s="6">
        <f t="shared" si="7"/>
        <v>6000000</v>
      </c>
      <c r="K47" s="7">
        <f t="shared" si="7"/>
        <v>7000000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350000</v>
      </c>
      <c r="J48" s="6">
        <v>500000</v>
      </c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350000</v>
      </c>
      <c r="J50" s="21">
        <f t="shared" si="8"/>
        <v>500000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>
        <v>100000</v>
      </c>
      <c r="H63" s="9">
        <v>100000</v>
      </c>
      <c r="I63" s="10">
        <v>150000</v>
      </c>
      <c r="J63" s="6">
        <v>400000</v>
      </c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250000</v>
      </c>
      <c r="G69" s="38">
        <f t="shared" si="12"/>
        <v>630000</v>
      </c>
      <c r="H69" s="41">
        <f t="shared" si="12"/>
        <v>630000</v>
      </c>
      <c r="I69" s="42">
        <f t="shared" si="12"/>
        <v>5525617</v>
      </c>
      <c r="J69" s="38">
        <f t="shared" si="12"/>
        <v>47888750</v>
      </c>
      <c r="K69" s="39">
        <f t="shared" si="12"/>
        <v>50533950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>
        <v>1500000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1500000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>
        <v>2075617</v>
      </c>
      <c r="J81" s="16">
        <v>44388750</v>
      </c>
      <c r="K81" s="17">
        <v>47633950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2075617</v>
      </c>
      <c r="J82" s="21">
        <f t="shared" si="14"/>
        <v>44388750</v>
      </c>
      <c r="K82" s="22">
        <f t="shared" si="14"/>
        <v>47633950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>
        <v>250000</v>
      </c>
      <c r="G95" s="6">
        <v>80000</v>
      </c>
      <c r="H95" s="9">
        <v>80000</v>
      </c>
      <c r="I95" s="10">
        <v>1000000</v>
      </c>
      <c r="J95" s="6">
        <v>1500000</v>
      </c>
      <c r="K95" s="7">
        <v>900000</v>
      </c>
    </row>
    <row r="96" spans="1:11" ht="13.5">
      <c r="A96" s="49" t="s">
        <v>43</v>
      </c>
      <c r="B96" s="37"/>
      <c r="C96" s="6"/>
      <c r="D96" s="6"/>
      <c r="E96" s="7"/>
      <c r="F96" s="8"/>
      <c r="G96" s="6">
        <v>550000</v>
      </c>
      <c r="H96" s="9">
        <v>550000</v>
      </c>
      <c r="I96" s="10">
        <v>950000</v>
      </c>
      <c r="J96" s="6">
        <v>2000000</v>
      </c>
      <c r="K96" s="7">
        <v>2000000</v>
      </c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44474037</v>
      </c>
      <c r="F101" s="40">
        <f t="shared" si="18"/>
        <v>60106650</v>
      </c>
      <c r="G101" s="38">
        <f t="shared" si="18"/>
        <v>55627650</v>
      </c>
      <c r="H101" s="41">
        <f t="shared" si="18"/>
        <v>55627650</v>
      </c>
      <c r="I101" s="42">
        <f t="shared" si="18"/>
        <v>69532500</v>
      </c>
      <c r="J101" s="38">
        <f t="shared" si="18"/>
        <v>79235750</v>
      </c>
      <c r="K101" s="39">
        <f t="shared" si="18"/>
        <v>84991200</v>
      </c>
    </row>
    <row r="102" spans="1:11" ht="13.5">
      <c r="A102" s="44" t="s">
        <v>19</v>
      </c>
      <c r="B102" s="45"/>
      <c r="C102" s="6"/>
      <c r="D102" s="6"/>
      <c r="E102" s="7">
        <v>20187192</v>
      </c>
      <c r="F102" s="8">
        <v>22907250</v>
      </c>
      <c r="G102" s="6">
        <v>26946250</v>
      </c>
      <c r="H102" s="9">
        <v>26946250</v>
      </c>
      <c r="I102" s="10">
        <v>38556883</v>
      </c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1423562</v>
      </c>
      <c r="F104" s="8">
        <v>7754000</v>
      </c>
      <c r="G104" s="6">
        <v>11951000</v>
      </c>
      <c r="H104" s="9">
        <v>11951000</v>
      </c>
      <c r="I104" s="10">
        <v>21700000</v>
      </c>
      <c r="J104" s="6">
        <v>29742000</v>
      </c>
      <c r="K104" s="7">
        <v>33547000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>
        <v>80000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739570</v>
      </c>
      <c r="F107" s="8">
        <v>250000</v>
      </c>
      <c r="G107" s="6">
        <v>6820200</v>
      </c>
      <c r="H107" s="9">
        <v>6820200</v>
      </c>
      <c r="I107" s="10">
        <v>1500000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22350324</v>
      </c>
      <c r="F111" s="8">
        <f t="shared" si="19"/>
        <v>30911250</v>
      </c>
      <c r="G111" s="6">
        <f t="shared" si="19"/>
        <v>45717450</v>
      </c>
      <c r="H111" s="9">
        <f t="shared" si="19"/>
        <v>45717450</v>
      </c>
      <c r="I111" s="10">
        <f t="shared" si="19"/>
        <v>61836883</v>
      </c>
      <c r="J111" s="6">
        <f t="shared" si="19"/>
        <v>29742000</v>
      </c>
      <c r="K111" s="7">
        <f t="shared" si="19"/>
        <v>33547000</v>
      </c>
    </row>
    <row r="112" spans="1:11" ht="13.5">
      <c r="A112" s="47" t="s">
        <v>29</v>
      </c>
      <c r="B112" s="48"/>
      <c r="C112" s="6"/>
      <c r="D112" s="6"/>
      <c r="E112" s="7"/>
      <c r="F112" s="8">
        <v>1300000</v>
      </c>
      <c r="G112" s="6"/>
      <c r="H112" s="9"/>
      <c r="I112" s="10">
        <v>625000</v>
      </c>
      <c r="J112" s="6">
        <v>600000</v>
      </c>
      <c r="K112" s="7">
        <v>200000</v>
      </c>
    </row>
    <row r="113" spans="1:11" ht="13.5">
      <c r="A113" s="47" t="s">
        <v>30</v>
      </c>
      <c r="B113" s="37"/>
      <c r="C113" s="16"/>
      <c r="D113" s="16"/>
      <c r="E113" s="17">
        <v>15223683</v>
      </c>
      <c r="F113" s="18">
        <v>23095400</v>
      </c>
      <c r="G113" s="16">
        <v>8530200</v>
      </c>
      <c r="H113" s="19">
        <v>8530200</v>
      </c>
      <c r="I113" s="20">
        <v>4095617</v>
      </c>
      <c r="J113" s="16">
        <v>44388750</v>
      </c>
      <c r="K113" s="17">
        <v>47633950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15223683</v>
      </c>
      <c r="F114" s="23">
        <f t="shared" si="20"/>
        <v>24395400</v>
      </c>
      <c r="G114" s="21">
        <f t="shared" si="20"/>
        <v>8530200</v>
      </c>
      <c r="H114" s="24">
        <f t="shared" si="20"/>
        <v>8530200</v>
      </c>
      <c r="I114" s="25">
        <f t="shared" si="20"/>
        <v>4720617</v>
      </c>
      <c r="J114" s="21">
        <f t="shared" si="20"/>
        <v>44988750</v>
      </c>
      <c r="K114" s="22">
        <f t="shared" si="20"/>
        <v>47833950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44244</v>
      </c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44244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253833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253833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726705</v>
      </c>
      <c r="F126" s="13">
        <v>1300000</v>
      </c>
      <c r="G126" s="11">
        <v>650000</v>
      </c>
      <c r="H126" s="14">
        <v>650000</v>
      </c>
      <c r="I126" s="15">
        <v>500000</v>
      </c>
      <c r="J126" s="11">
        <v>500000</v>
      </c>
      <c r="K126" s="12">
        <v>600000</v>
      </c>
    </row>
    <row r="127" spans="1:11" ht="13.5">
      <c r="A127" s="49" t="s">
        <v>42</v>
      </c>
      <c r="B127" s="37"/>
      <c r="C127" s="6"/>
      <c r="D127" s="6"/>
      <c r="E127" s="7">
        <v>1185797</v>
      </c>
      <c r="F127" s="8">
        <v>3000000</v>
      </c>
      <c r="G127" s="6">
        <v>180000</v>
      </c>
      <c r="H127" s="9">
        <v>180000</v>
      </c>
      <c r="I127" s="10">
        <v>1150000</v>
      </c>
      <c r="J127" s="6">
        <v>1900000</v>
      </c>
      <c r="K127" s="7">
        <v>900000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550000</v>
      </c>
      <c r="H128" s="9">
        <v>550000</v>
      </c>
      <c r="I128" s="10">
        <v>1325000</v>
      </c>
      <c r="J128" s="6">
        <v>2105000</v>
      </c>
      <c r="K128" s="7">
        <v>2110250</v>
      </c>
    </row>
    <row r="129" spans="1:11" ht="13.5">
      <c r="A129" s="50" t="s">
        <v>44</v>
      </c>
      <c r="B129" s="48"/>
      <c r="C129" s="6"/>
      <c r="D129" s="6"/>
      <c r="E129" s="7">
        <v>4689451</v>
      </c>
      <c r="F129" s="8">
        <v>500000</v>
      </c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44474037</v>
      </c>
      <c r="F132" s="56">
        <f t="shared" si="24"/>
        <v>60106650</v>
      </c>
      <c r="G132" s="54">
        <f t="shared" si="24"/>
        <v>55627650</v>
      </c>
      <c r="H132" s="57">
        <f t="shared" si="24"/>
        <v>55627650</v>
      </c>
      <c r="I132" s="58">
        <f t="shared" si="24"/>
        <v>69532500</v>
      </c>
      <c r="J132" s="54">
        <f t="shared" si="24"/>
        <v>79235750</v>
      </c>
      <c r="K132" s="55">
        <f t="shared" si="24"/>
        <v>84991200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22745739</v>
      </c>
      <c r="F134" s="40">
        <f t="shared" si="25"/>
        <v>1062214816</v>
      </c>
      <c r="G134" s="38">
        <f t="shared" si="25"/>
        <v>1058330893</v>
      </c>
      <c r="H134" s="41">
        <f t="shared" si="25"/>
        <v>1058330893</v>
      </c>
      <c r="I134" s="42">
        <f t="shared" si="25"/>
        <v>328377852</v>
      </c>
      <c r="J134" s="38">
        <f t="shared" si="25"/>
        <v>363080804</v>
      </c>
      <c r="K134" s="39">
        <f t="shared" si="25"/>
        <v>390899260</v>
      </c>
    </row>
    <row r="135" spans="1:11" ht="13.5">
      <c r="A135" s="44" t="s">
        <v>19</v>
      </c>
      <c r="B135" s="45"/>
      <c r="C135" s="6"/>
      <c r="D135" s="6"/>
      <c r="E135" s="7">
        <v>2246158</v>
      </c>
      <c r="F135" s="8">
        <v>29146250</v>
      </c>
      <c r="G135" s="6">
        <v>34996450</v>
      </c>
      <c r="H135" s="9">
        <v>34996450</v>
      </c>
      <c r="I135" s="10">
        <v>38556883</v>
      </c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1278850</v>
      </c>
      <c r="F137" s="8">
        <v>7690000</v>
      </c>
      <c r="G137" s="6">
        <v>11951000</v>
      </c>
      <c r="H137" s="9">
        <v>11951000</v>
      </c>
      <c r="I137" s="10">
        <v>21700000</v>
      </c>
      <c r="J137" s="6">
        <v>29742000</v>
      </c>
      <c r="K137" s="7">
        <v>33547000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>
        <v>80000</v>
      </c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>
        <v>1500000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3525008</v>
      </c>
      <c r="F144" s="8">
        <f t="shared" si="26"/>
        <v>36836250</v>
      </c>
      <c r="G144" s="6">
        <f t="shared" si="26"/>
        <v>46947450</v>
      </c>
      <c r="H144" s="9">
        <f t="shared" si="26"/>
        <v>46947450</v>
      </c>
      <c r="I144" s="10">
        <f t="shared" si="26"/>
        <v>61836883</v>
      </c>
      <c r="J144" s="6">
        <f t="shared" si="26"/>
        <v>29742000</v>
      </c>
      <c r="K144" s="7">
        <f t="shared" si="26"/>
        <v>33547000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17460494</v>
      </c>
      <c r="F147" s="8">
        <v>10450200</v>
      </c>
      <c r="G147" s="6">
        <v>7300200</v>
      </c>
      <c r="H147" s="9">
        <v>7300200</v>
      </c>
      <c r="I147" s="10">
        <v>4720617</v>
      </c>
      <c r="J147" s="6">
        <v>44988750</v>
      </c>
      <c r="K147" s="7">
        <v>47833950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>
        <v>205000</v>
      </c>
      <c r="H151" s="9">
        <v>205000</v>
      </c>
      <c r="I151" s="10">
        <v>205000</v>
      </c>
      <c r="J151" s="6">
        <v>215250</v>
      </c>
      <c r="K151" s="7">
        <v>226013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/>
      <c r="F154" s="8">
        <v>9470200</v>
      </c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226584</v>
      </c>
      <c r="F158" s="8"/>
      <c r="G158" s="6">
        <v>390077</v>
      </c>
      <c r="H158" s="9">
        <v>390077</v>
      </c>
      <c r="I158" s="10">
        <v>390077</v>
      </c>
      <c r="J158" s="6">
        <v>409581</v>
      </c>
      <c r="K158" s="7">
        <v>430060</v>
      </c>
    </row>
    <row r="159" spans="1:11" ht="13.5">
      <c r="A159" s="50" t="s">
        <v>41</v>
      </c>
      <c r="B159" s="37"/>
      <c r="C159" s="11"/>
      <c r="D159" s="11"/>
      <c r="E159" s="12">
        <v>788967</v>
      </c>
      <c r="F159" s="13">
        <v>1550000</v>
      </c>
      <c r="G159" s="11">
        <v>650000</v>
      </c>
      <c r="H159" s="14">
        <v>650000</v>
      </c>
      <c r="I159" s="15">
        <v>500000</v>
      </c>
      <c r="J159" s="11">
        <v>500000</v>
      </c>
      <c r="K159" s="12">
        <v>600000</v>
      </c>
    </row>
    <row r="160" spans="1:11" ht="13.5">
      <c r="A160" s="49" t="s">
        <v>42</v>
      </c>
      <c r="B160" s="37"/>
      <c r="C160" s="6"/>
      <c r="D160" s="6"/>
      <c r="E160" s="7">
        <v>-902187</v>
      </c>
      <c r="F160" s="8">
        <v>250000</v>
      </c>
      <c r="G160" s="6">
        <v>180000</v>
      </c>
      <c r="H160" s="9">
        <v>180000</v>
      </c>
      <c r="I160" s="10">
        <v>1150000</v>
      </c>
      <c r="J160" s="6">
        <v>1900000</v>
      </c>
      <c r="K160" s="7">
        <v>900000</v>
      </c>
    </row>
    <row r="161" spans="1:11" ht="13.5">
      <c r="A161" s="49" t="s">
        <v>43</v>
      </c>
      <c r="B161" s="37"/>
      <c r="C161" s="6"/>
      <c r="D161" s="6"/>
      <c r="E161" s="7">
        <v>917399</v>
      </c>
      <c r="F161" s="8"/>
      <c r="G161" s="6">
        <v>550000</v>
      </c>
      <c r="H161" s="9">
        <v>550000</v>
      </c>
      <c r="I161" s="10">
        <v>1325000</v>
      </c>
      <c r="J161" s="6">
        <v>2105000</v>
      </c>
      <c r="K161" s="7">
        <v>2110250</v>
      </c>
    </row>
    <row r="162" spans="1:11" ht="13.5">
      <c r="A162" s="50" t="s">
        <v>44</v>
      </c>
      <c r="B162" s="48"/>
      <c r="C162" s="6"/>
      <c r="D162" s="6"/>
      <c r="E162" s="7">
        <v>685230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44244</v>
      </c>
      <c r="F163" s="8">
        <v>1003658166</v>
      </c>
      <c r="G163" s="6">
        <v>1002108166</v>
      </c>
      <c r="H163" s="9">
        <v>1002108166</v>
      </c>
      <c r="I163" s="10">
        <v>258250275</v>
      </c>
      <c r="J163" s="6">
        <v>283220223</v>
      </c>
      <c r="K163" s="7">
        <v>305251987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22745739</v>
      </c>
      <c r="F165" s="56">
        <f t="shared" si="27"/>
        <v>1062214816</v>
      </c>
      <c r="G165" s="54">
        <f t="shared" si="27"/>
        <v>1058330893</v>
      </c>
      <c r="H165" s="57">
        <f t="shared" si="27"/>
        <v>1058330893</v>
      </c>
      <c r="I165" s="66">
        <f t="shared" si="27"/>
        <v>328377852</v>
      </c>
      <c r="J165" s="54">
        <f t="shared" si="27"/>
        <v>363080804</v>
      </c>
      <c r="K165" s="55">
        <f t="shared" si="27"/>
        <v>390899260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21697285</v>
      </c>
      <c r="G168" s="60">
        <v>39314841</v>
      </c>
      <c r="H168" s="63">
        <v>39314841</v>
      </c>
      <c r="I168" s="64">
        <v>41673731</v>
      </c>
      <c r="J168" s="60">
        <v>43757411</v>
      </c>
      <c r="K168" s="61">
        <v>45945289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2606651</v>
      </c>
      <c r="F169" s="40">
        <f t="shared" si="28"/>
        <v>4940000</v>
      </c>
      <c r="G169" s="38">
        <f t="shared" si="28"/>
        <v>3280000</v>
      </c>
      <c r="H169" s="41">
        <f t="shared" si="28"/>
        <v>3280000</v>
      </c>
      <c r="I169" s="42">
        <f t="shared" si="28"/>
        <v>3357817</v>
      </c>
      <c r="J169" s="38">
        <f t="shared" si="28"/>
        <v>3525708</v>
      </c>
      <c r="K169" s="39">
        <f t="shared" si="28"/>
        <v>3701993</v>
      </c>
    </row>
    <row r="170" spans="1:11" ht="13.5">
      <c r="A170" s="44" t="s">
        <v>19</v>
      </c>
      <c r="B170" s="45"/>
      <c r="C170" s="6"/>
      <c r="D170" s="6"/>
      <c r="E170" s="7">
        <v>186500</v>
      </c>
      <c r="F170" s="8">
        <v>600000</v>
      </c>
      <c r="G170" s="6">
        <v>450000</v>
      </c>
      <c r="H170" s="9">
        <v>450000</v>
      </c>
      <c r="I170" s="10">
        <v>350000</v>
      </c>
      <c r="J170" s="6">
        <v>367500</v>
      </c>
      <c r="K170" s="7">
        <v>385875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927728</v>
      </c>
      <c r="F172" s="8">
        <v>2100000</v>
      </c>
      <c r="G172" s="6">
        <v>1000000</v>
      </c>
      <c r="H172" s="9">
        <v>1000000</v>
      </c>
      <c r="I172" s="10">
        <v>987817</v>
      </c>
      <c r="J172" s="6">
        <v>1037208</v>
      </c>
      <c r="K172" s="7">
        <v>1089068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>
        <v>300000</v>
      </c>
      <c r="J178" s="16">
        <v>315000</v>
      </c>
      <c r="K178" s="17">
        <v>330750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1114228</v>
      </c>
      <c r="F179" s="8">
        <f t="shared" si="29"/>
        <v>2700000</v>
      </c>
      <c r="G179" s="6">
        <f t="shared" si="29"/>
        <v>1450000</v>
      </c>
      <c r="H179" s="9">
        <f t="shared" si="29"/>
        <v>1450000</v>
      </c>
      <c r="I179" s="10">
        <f t="shared" si="29"/>
        <v>1637817</v>
      </c>
      <c r="J179" s="6">
        <f t="shared" si="29"/>
        <v>1719708</v>
      </c>
      <c r="K179" s="7">
        <f t="shared" si="29"/>
        <v>1805693</v>
      </c>
    </row>
    <row r="180" spans="1:11" ht="13.5">
      <c r="A180" s="47" t="s">
        <v>29</v>
      </c>
      <c r="B180" s="48"/>
      <c r="C180" s="6"/>
      <c r="D180" s="6"/>
      <c r="E180" s="7">
        <v>85111</v>
      </c>
      <c r="F180" s="8">
        <v>100000</v>
      </c>
      <c r="G180" s="6">
        <v>100000</v>
      </c>
      <c r="H180" s="9">
        <v>100000</v>
      </c>
      <c r="I180" s="10">
        <v>120000</v>
      </c>
      <c r="J180" s="6">
        <v>126000</v>
      </c>
      <c r="K180" s="7">
        <v>132300</v>
      </c>
    </row>
    <row r="181" spans="1:11" ht="13.5">
      <c r="A181" s="47" t="s">
        <v>30</v>
      </c>
      <c r="B181" s="37"/>
      <c r="C181" s="16"/>
      <c r="D181" s="16"/>
      <c r="E181" s="17">
        <v>3375</v>
      </c>
      <c r="F181" s="18">
        <v>100000</v>
      </c>
      <c r="G181" s="16">
        <v>50000</v>
      </c>
      <c r="H181" s="19">
        <v>50000</v>
      </c>
      <c r="I181" s="20">
        <v>120000</v>
      </c>
      <c r="J181" s="16">
        <v>126000</v>
      </c>
      <c r="K181" s="17">
        <v>132300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88486</v>
      </c>
      <c r="F182" s="23">
        <f t="shared" si="30"/>
        <v>200000</v>
      </c>
      <c r="G182" s="21">
        <f t="shared" si="30"/>
        <v>150000</v>
      </c>
      <c r="H182" s="24">
        <f t="shared" si="30"/>
        <v>150000</v>
      </c>
      <c r="I182" s="25">
        <f t="shared" si="30"/>
        <v>240000</v>
      </c>
      <c r="J182" s="21">
        <f t="shared" si="30"/>
        <v>252000</v>
      </c>
      <c r="K182" s="22">
        <f t="shared" si="30"/>
        <v>264600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244792</v>
      </c>
      <c r="F187" s="8">
        <v>220000</v>
      </c>
      <c r="G187" s="6">
        <v>60000</v>
      </c>
      <c r="H187" s="9">
        <v>60000</v>
      </c>
      <c r="I187" s="10">
        <v>120000</v>
      </c>
      <c r="J187" s="6">
        <v>126000</v>
      </c>
      <c r="K187" s="7">
        <v>132300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244792</v>
      </c>
      <c r="F189" s="23">
        <f t="shared" si="32"/>
        <v>220000</v>
      </c>
      <c r="G189" s="21">
        <f t="shared" si="32"/>
        <v>60000</v>
      </c>
      <c r="H189" s="24">
        <f t="shared" si="32"/>
        <v>60000</v>
      </c>
      <c r="I189" s="25">
        <f t="shared" si="32"/>
        <v>120000</v>
      </c>
      <c r="J189" s="21">
        <f t="shared" si="32"/>
        <v>126000</v>
      </c>
      <c r="K189" s="22">
        <f t="shared" si="32"/>
        <v>132300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-107520</v>
      </c>
      <c r="F194" s="13"/>
      <c r="G194" s="11">
        <v>200000</v>
      </c>
      <c r="H194" s="14">
        <v>200000</v>
      </c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91576</v>
      </c>
      <c r="F195" s="8">
        <v>520000</v>
      </c>
      <c r="G195" s="6">
        <v>120000</v>
      </c>
      <c r="H195" s="9">
        <v>120000</v>
      </c>
      <c r="I195" s="10">
        <v>200000</v>
      </c>
      <c r="J195" s="6">
        <v>210000</v>
      </c>
      <c r="K195" s="7">
        <v>220500</v>
      </c>
    </row>
    <row r="196" spans="1:11" ht="13.5">
      <c r="A196" s="49" t="s">
        <v>43</v>
      </c>
      <c r="B196" s="37"/>
      <c r="C196" s="6"/>
      <c r="D196" s="6"/>
      <c r="E196" s="7">
        <v>972531</v>
      </c>
      <c r="F196" s="8">
        <v>1000000</v>
      </c>
      <c r="G196" s="6">
        <v>1000000</v>
      </c>
      <c r="H196" s="9">
        <v>1000000</v>
      </c>
      <c r="I196" s="10">
        <v>1060000</v>
      </c>
      <c r="J196" s="6">
        <v>1113000</v>
      </c>
      <c r="K196" s="7">
        <v>1168650</v>
      </c>
    </row>
    <row r="197" spans="1:11" ht="13.5">
      <c r="A197" s="50" t="s">
        <v>44</v>
      </c>
      <c r="B197" s="48"/>
      <c r="C197" s="6"/>
      <c r="D197" s="6"/>
      <c r="E197" s="7">
        <v>202558</v>
      </c>
      <c r="F197" s="8">
        <v>300000</v>
      </c>
      <c r="G197" s="6">
        <v>300000</v>
      </c>
      <c r="H197" s="9">
        <v>300000</v>
      </c>
      <c r="I197" s="10">
        <v>100000</v>
      </c>
      <c r="J197" s="6">
        <v>105000</v>
      </c>
      <c r="K197" s="7">
        <v>110250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2606651</v>
      </c>
      <c r="F201" s="56">
        <f t="shared" si="34"/>
        <v>26637285</v>
      </c>
      <c r="G201" s="54">
        <f t="shared" si="34"/>
        <v>42594841</v>
      </c>
      <c r="H201" s="57">
        <f t="shared" si="34"/>
        <v>42594841</v>
      </c>
      <c r="I201" s="58">
        <f t="shared" si="34"/>
        <v>45031548</v>
      </c>
      <c r="J201" s="54">
        <f t="shared" si="34"/>
        <v>47283119</v>
      </c>
      <c r="K201" s="55">
        <f t="shared" si="34"/>
        <v>49647282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0.04</v>
      </c>
      <c r="H205" s="84">
        <f t="shared" si="37"/>
        <v>0.04</v>
      </c>
      <c r="I205" s="85">
        <f t="shared" si="37"/>
        <v>0.13</v>
      </c>
      <c r="J205" s="81">
        <f t="shared" si="37"/>
        <v>0.12</v>
      </c>
      <c r="K205" s="82">
        <f t="shared" si="37"/>
        <v>0.12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0.04</v>
      </c>
      <c r="H206" s="84">
        <f t="shared" si="38"/>
        <v>0.04</v>
      </c>
      <c r="I206" s="85">
        <f t="shared" si="38"/>
        <v>0.13</v>
      </c>
      <c r="J206" s="81">
        <f t="shared" si="38"/>
        <v>0.12</v>
      </c>
      <c r="K206" s="82">
        <f t="shared" si="38"/>
        <v>0.12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21039814</v>
      </c>
      <c r="F5" s="40">
        <f t="shared" si="0"/>
        <v>20820587</v>
      </c>
      <c r="G5" s="38">
        <f t="shared" si="0"/>
        <v>40878525</v>
      </c>
      <c r="H5" s="41">
        <f t="shared" si="0"/>
        <v>40878525</v>
      </c>
      <c r="I5" s="42">
        <f t="shared" si="0"/>
        <v>47413450</v>
      </c>
      <c r="J5" s="38">
        <f t="shared" si="0"/>
        <v>47664285</v>
      </c>
      <c r="K5" s="39">
        <f t="shared" si="0"/>
        <v>48257992</v>
      </c>
    </row>
    <row r="6" spans="1:11" ht="13.5">
      <c r="A6" s="44" t="s">
        <v>19</v>
      </c>
      <c r="B6" s="45"/>
      <c r="C6" s="6"/>
      <c r="D6" s="6"/>
      <c r="E6" s="7">
        <v>11548450</v>
      </c>
      <c r="F6" s="8">
        <v>16670587</v>
      </c>
      <c r="G6" s="6">
        <v>33463843</v>
      </c>
      <c r="H6" s="9">
        <v>33463843</v>
      </c>
      <c r="I6" s="10">
        <v>35613450</v>
      </c>
      <c r="J6" s="6">
        <v>40012785</v>
      </c>
      <c r="K6" s="7">
        <v>15108000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408565</v>
      </c>
      <c r="F8" s="8"/>
      <c r="G8" s="6"/>
      <c r="H8" s="9"/>
      <c r="I8" s="10">
        <v>3000000</v>
      </c>
      <c r="J8" s="6">
        <v>3748500</v>
      </c>
      <c r="K8" s="7">
        <v>646992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>
        <v>15000000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11957015</v>
      </c>
      <c r="F15" s="8">
        <f t="shared" si="1"/>
        <v>16670587</v>
      </c>
      <c r="G15" s="6">
        <f t="shared" si="1"/>
        <v>33463843</v>
      </c>
      <c r="H15" s="9">
        <f t="shared" si="1"/>
        <v>33463843</v>
      </c>
      <c r="I15" s="10">
        <f t="shared" si="1"/>
        <v>38613450</v>
      </c>
      <c r="J15" s="6">
        <f t="shared" si="1"/>
        <v>43761285</v>
      </c>
      <c r="K15" s="7">
        <f t="shared" si="1"/>
        <v>30754992</v>
      </c>
    </row>
    <row r="16" spans="1:11" ht="13.5">
      <c r="A16" s="47" t="s">
        <v>29</v>
      </c>
      <c r="B16" s="48"/>
      <c r="C16" s="6"/>
      <c r="D16" s="6"/>
      <c r="E16" s="7">
        <v>207905</v>
      </c>
      <c r="F16" s="8">
        <v>600000</v>
      </c>
      <c r="G16" s="6">
        <v>2011000</v>
      </c>
      <c r="H16" s="9">
        <v>2011000</v>
      </c>
      <c r="I16" s="10"/>
      <c r="J16" s="6"/>
      <c r="K16" s="7">
        <v>15000000</v>
      </c>
    </row>
    <row r="17" spans="1:11" ht="13.5">
      <c r="A17" s="47" t="s">
        <v>30</v>
      </c>
      <c r="B17" s="37"/>
      <c r="C17" s="16"/>
      <c r="D17" s="16"/>
      <c r="E17" s="17">
        <v>6407026</v>
      </c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6614931</v>
      </c>
      <c r="F18" s="23">
        <f t="shared" si="2"/>
        <v>600000</v>
      </c>
      <c r="G18" s="21">
        <f t="shared" si="2"/>
        <v>2011000</v>
      </c>
      <c r="H18" s="24">
        <f t="shared" si="2"/>
        <v>2011000</v>
      </c>
      <c r="I18" s="25">
        <f t="shared" si="2"/>
        <v>0</v>
      </c>
      <c r="J18" s="21">
        <f t="shared" si="2"/>
        <v>0</v>
      </c>
      <c r="K18" s="22">
        <f t="shared" si="2"/>
        <v>15000000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749055</v>
      </c>
      <c r="F28" s="18">
        <v>1500000</v>
      </c>
      <c r="G28" s="16">
        <v>200000</v>
      </c>
      <c r="H28" s="19">
        <v>200000</v>
      </c>
      <c r="I28" s="20">
        <v>1150000</v>
      </c>
      <c r="J28" s="16">
        <v>1000000</v>
      </c>
      <c r="K28" s="17">
        <v>1600000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749055</v>
      </c>
      <c r="F29" s="8">
        <f t="shared" si="5"/>
        <v>1500000</v>
      </c>
      <c r="G29" s="6">
        <f t="shared" si="5"/>
        <v>200000</v>
      </c>
      <c r="H29" s="9">
        <f t="shared" si="5"/>
        <v>200000</v>
      </c>
      <c r="I29" s="10">
        <f t="shared" si="5"/>
        <v>1150000</v>
      </c>
      <c r="J29" s="6">
        <f t="shared" si="5"/>
        <v>1000000</v>
      </c>
      <c r="K29" s="7">
        <f t="shared" si="5"/>
        <v>1600000</v>
      </c>
    </row>
    <row r="30" spans="1:11" ht="13.5">
      <c r="A30" s="50" t="s">
        <v>41</v>
      </c>
      <c r="B30" s="37"/>
      <c r="C30" s="11"/>
      <c r="D30" s="11"/>
      <c r="E30" s="12">
        <v>288071</v>
      </c>
      <c r="F30" s="13">
        <v>800000</v>
      </c>
      <c r="G30" s="11">
        <v>800000</v>
      </c>
      <c r="H30" s="14">
        <v>800000</v>
      </c>
      <c r="I30" s="15">
        <v>1100000</v>
      </c>
      <c r="J30" s="11">
        <v>400000</v>
      </c>
      <c r="K30" s="12"/>
    </row>
    <row r="31" spans="1:11" ht="13.5">
      <c r="A31" s="49" t="s">
        <v>42</v>
      </c>
      <c r="B31" s="37"/>
      <c r="C31" s="6"/>
      <c r="D31" s="6"/>
      <c r="E31" s="7">
        <v>416672</v>
      </c>
      <c r="F31" s="8">
        <v>400000</v>
      </c>
      <c r="G31" s="6">
        <v>3136849</v>
      </c>
      <c r="H31" s="9">
        <v>3136849</v>
      </c>
      <c r="I31" s="10">
        <v>300000</v>
      </c>
      <c r="J31" s="6">
        <v>353000</v>
      </c>
      <c r="K31" s="7">
        <v>53000</v>
      </c>
    </row>
    <row r="32" spans="1:11" ht="13.5">
      <c r="A32" s="49" t="s">
        <v>43</v>
      </c>
      <c r="B32" s="37"/>
      <c r="C32" s="6"/>
      <c r="D32" s="6"/>
      <c r="E32" s="7"/>
      <c r="F32" s="8">
        <v>150000</v>
      </c>
      <c r="G32" s="6">
        <v>636346</v>
      </c>
      <c r="H32" s="9">
        <v>636346</v>
      </c>
      <c r="I32" s="10">
        <v>3150000</v>
      </c>
      <c r="J32" s="6">
        <v>150000</v>
      </c>
      <c r="K32" s="7">
        <v>150000</v>
      </c>
    </row>
    <row r="33" spans="1:11" ht="13.5">
      <c r="A33" s="50" t="s">
        <v>44</v>
      </c>
      <c r="B33" s="48"/>
      <c r="C33" s="6"/>
      <c r="D33" s="6"/>
      <c r="E33" s="7">
        <v>1014070</v>
      </c>
      <c r="F33" s="8">
        <v>700000</v>
      </c>
      <c r="G33" s="6">
        <v>630487</v>
      </c>
      <c r="H33" s="9">
        <v>630487</v>
      </c>
      <c r="I33" s="10">
        <v>3100000</v>
      </c>
      <c r="J33" s="6">
        <v>2000000</v>
      </c>
      <c r="K33" s="7">
        <v>700000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12331168</v>
      </c>
      <c r="F37" s="40">
        <f t="shared" si="6"/>
        <v>29266478</v>
      </c>
      <c r="G37" s="38">
        <f t="shared" si="6"/>
        <v>16193576</v>
      </c>
      <c r="H37" s="41">
        <f t="shared" si="6"/>
        <v>16193576</v>
      </c>
      <c r="I37" s="42">
        <f t="shared" si="6"/>
        <v>7927821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>
        <v>423452</v>
      </c>
      <c r="F38" s="8">
        <v>20156426</v>
      </c>
      <c r="G38" s="6">
        <v>7864260</v>
      </c>
      <c r="H38" s="9">
        <v>7864260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2290141</v>
      </c>
      <c r="F40" s="8"/>
      <c r="G40" s="6">
        <v>419070</v>
      </c>
      <c r="H40" s="9">
        <v>419070</v>
      </c>
      <c r="I40" s="10">
        <v>2000000</v>
      </c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>
        <v>900000</v>
      </c>
      <c r="G44" s="6">
        <v>2400000</v>
      </c>
      <c r="H44" s="9">
        <v>2400000</v>
      </c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2713593</v>
      </c>
      <c r="F47" s="8">
        <f t="shared" si="7"/>
        <v>21056426</v>
      </c>
      <c r="G47" s="6">
        <f t="shared" si="7"/>
        <v>10683330</v>
      </c>
      <c r="H47" s="9">
        <f t="shared" si="7"/>
        <v>10683330</v>
      </c>
      <c r="I47" s="10">
        <f t="shared" si="7"/>
        <v>2000000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>
        <v>6673557</v>
      </c>
      <c r="F49" s="18">
        <v>8210052</v>
      </c>
      <c r="G49" s="16">
        <v>5510246</v>
      </c>
      <c r="H49" s="19">
        <v>5510246</v>
      </c>
      <c r="I49" s="20">
        <v>3800000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6673557</v>
      </c>
      <c r="F50" s="23">
        <f t="shared" si="8"/>
        <v>8210052</v>
      </c>
      <c r="G50" s="21">
        <f t="shared" si="8"/>
        <v>5510246</v>
      </c>
      <c r="H50" s="24">
        <f t="shared" si="8"/>
        <v>5510246</v>
      </c>
      <c r="I50" s="25">
        <f t="shared" si="8"/>
        <v>3800000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>
        <v>2127821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2127821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1086842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1086842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796698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1060478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1728402</v>
      </c>
      <c r="F69" s="40">
        <f t="shared" si="12"/>
        <v>350000</v>
      </c>
      <c r="G69" s="38">
        <f t="shared" si="12"/>
        <v>314000</v>
      </c>
      <c r="H69" s="41">
        <f t="shared" si="12"/>
        <v>314000</v>
      </c>
      <c r="I69" s="42">
        <f t="shared" si="12"/>
        <v>100000</v>
      </c>
      <c r="J69" s="38">
        <f t="shared" si="12"/>
        <v>200000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410083</v>
      </c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410083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750781</v>
      </c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750781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567538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>
        <v>350000</v>
      </c>
      <c r="G96" s="6">
        <v>314000</v>
      </c>
      <c r="H96" s="9">
        <v>314000</v>
      </c>
      <c r="I96" s="10">
        <v>100000</v>
      </c>
      <c r="J96" s="6">
        <v>200000</v>
      </c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35099384</v>
      </c>
      <c r="F101" s="40">
        <f t="shared" si="18"/>
        <v>50437065</v>
      </c>
      <c r="G101" s="38">
        <f t="shared" si="18"/>
        <v>57386101</v>
      </c>
      <c r="H101" s="41">
        <f t="shared" si="18"/>
        <v>57386101</v>
      </c>
      <c r="I101" s="42">
        <f t="shared" si="18"/>
        <v>55441271</v>
      </c>
      <c r="J101" s="38">
        <f t="shared" si="18"/>
        <v>47864285</v>
      </c>
      <c r="K101" s="39">
        <f t="shared" si="18"/>
        <v>48257992</v>
      </c>
    </row>
    <row r="102" spans="1:11" ht="13.5">
      <c r="A102" s="44" t="s">
        <v>19</v>
      </c>
      <c r="B102" s="45"/>
      <c r="C102" s="6"/>
      <c r="D102" s="6"/>
      <c r="E102" s="7">
        <v>11971902</v>
      </c>
      <c r="F102" s="8">
        <v>36827013</v>
      </c>
      <c r="G102" s="6">
        <v>41328103</v>
      </c>
      <c r="H102" s="9">
        <v>41328103</v>
      </c>
      <c r="I102" s="10">
        <v>35613450</v>
      </c>
      <c r="J102" s="6">
        <v>40012785</v>
      </c>
      <c r="K102" s="7">
        <v>15108000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2698706</v>
      </c>
      <c r="F104" s="8"/>
      <c r="G104" s="6">
        <v>419070</v>
      </c>
      <c r="H104" s="9">
        <v>419070</v>
      </c>
      <c r="I104" s="10">
        <v>5000000</v>
      </c>
      <c r="J104" s="6">
        <v>3748500</v>
      </c>
      <c r="K104" s="7">
        <v>646992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410083</v>
      </c>
      <c r="F107" s="8"/>
      <c r="G107" s="6"/>
      <c r="H107" s="9"/>
      <c r="I107" s="10"/>
      <c r="J107" s="6"/>
      <c r="K107" s="7">
        <v>15000000</v>
      </c>
    </row>
    <row r="108" spans="1:11" ht="13.5">
      <c r="A108" s="44" t="s">
        <v>25</v>
      </c>
      <c r="B108" s="37"/>
      <c r="C108" s="6"/>
      <c r="D108" s="6"/>
      <c r="E108" s="7"/>
      <c r="F108" s="8">
        <v>900000</v>
      </c>
      <c r="G108" s="6">
        <v>2400000</v>
      </c>
      <c r="H108" s="9">
        <v>2400000</v>
      </c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15080691</v>
      </c>
      <c r="F111" s="8">
        <f t="shared" si="19"/>
        <v>37727013</v>
      </c>
      <c r="G111" s="6">
        <f t="shared" si="19"/>
        <v>44147173</v>
      </c>
      <c r="H111" s="9">
        <f t="shared" si="19"/>
        <v>44147173</v>
      </c>
      <c r="I111" s="10">
        <f t="shared" si="19"/>
        <v>40613450</v>
      </c>
      <c r="J111" s="6">
        <f t="shared" si="19"/>
        <v>43761285</v>
      </c>
      <c r="K111" s="7">
        <f t="shared" si="19"/>
        <v>30754992</v>
      </c>
    </row>
    <row r="112" spans="1:11" ht="13.5">
      <c r="A112" s="47" t="s">
        <v>29</v>
      </c>
      <c r="B112" s="48"/>
      <c r="C112" s="6"/>
      <c r="D112" s="6"/>
      <c r="E112" s="7">
        <v>207905</v>
      </c>
      <c r="F112" s="8">
        <v>600000</v>
      </c>
      <c r="G112" s="6">
        <v>2011000</v>
      </c>
      <c r="H112" s="9">
        <v>2011000</v>
      </c>
      <c r="I112" s="10"/>
      <c r="J112" s="6"/>
      <c r="K112" s="7">
        <v>15000000</v>
      </c>
    </row>
    <row r="113" spans="1:11" ht="13.5">
      <c r="A113" s="47" t="s">
        <v>30</v>
      </c>
      <c r="B113" s="37"/>
      <c r="C113" s="16"/>
      <c r="D113" s="16"/>
      <c r="E113" s="17">
        <v>13080583</v>
      </c>
      <c r="F113" s="18">
        <v>8210052</v>
      </c>
      <c r="G113" s="16">
        <v>5510246</v>
      </c>
      <c r="H113" s="19">
        <v>5510246</v>
      </c>
      <c r="I113" s="20">
        <v>3800000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13288488</v>
      </c>
      <c r="F114" s="23">
        <f t="shared" si="20"/>
        <v>8810052</v>
      </c>
      <c r="G114" s="21">
        <f t="shared" si="20"/>
        <v>7521246</v>
      </c>
      <c r="H114" s="24">
        <f t="shared" si="20"/>
        <v>7521246</v>
      </c>
      <c r="I114" s="25">
        <f t="shared" si="20"/>
        <v>3800000</v>
      </c>
      <c r="J114" s="21">
        <f t="shared" si="20"/>
        <v>0</v>
      </c>
      <c r="K114" s="22">
        <f t="shared" si="20"/>
        <v>15000000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750781</v>
      </c>
      <c r="F119" s="8"/>
      <c r="G119" s="6"/>
      <c r="H119" s="9"/>
      <c r="I119" s="10">
        <v>2127821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750781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2127821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1835897</v>
      </c>
      <c r="F124" s="18">
        <v>1500000</v>
      </c>
      <c r="G124" s="16">
        <v>200000</v>
      </c>
      <c r="H124" s="19">
        <v>200000</v>
      </c>
      <c r="I124" s="20">
        <v>1150000</v>
      </c>
      <c r="J124" s="16">
        <v>1000000</v>
      </c>
      <c r="K124" s="17">
        <v>1600000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1835897</v>
      </c>
      <c r="F125" s="8">
        <f t="shared" si="23"/>
        <v>1500000</v>
      </c>
      <c r="G125" s="6">
        <f t="shared" si="23"/>
        <v>200000</v>
      </c>
      <c r="H125" s="9">
        <f t="shared" si="23"/>
        <v>200000</v>
      </c>
      <c r="I125" s="10">
        <f t="shared" si="23"/>
        <v>1150000</v>
      </c>
      <c r="J125" s="6">
        <f t="shared" si="23"/>
        <v>1000000</v>
      </c>
      <c r="K125" s="7">
        <f t="shared" si="23"/>
        <v>1600000</v>
      </c>
    </row>
    <row r="126" spans="1:11" ht="13.5">
      <c r="A126" s="50" t="s">
        <v>41</v>
      </c>
      <c r="B126" s="37"/>
      <c r="C126" s="11"/>
      <c r="D126" s="11"/>
      <c r="E126" s="12">
        <v>1084769</v>
      </c>
      <c r="F126" s="13">
        <v>800000</v>
      </c>
      <c r="G126" s="11">
        <v>800000</v>
      </c>
      <c r="H126" s="14">
        <v>800000</v>
      </c>
      <c r="I126" s="15">
        <v>1100000</v>
      </c>
      <c r="J126" s="11">
        <v>400000</v>
      </c>
      <c r="K126" s="12"/>
    </row>
    <row r="127" spans="1:11" ht="13.5">
      <c r="A127" s="49" t="s">
        <v>42</v>
      </c>
      <c r="B127" s="37"/>
      <c r="C127" s="6"/>
      <c r="D127" s="6"/>
      <c r="E127" s="7">
        <v>984210</v>
      </c>
      <c r="F127" s="8">
        <v>400000</v>
      </c>
      <c r="G127" s="6">
        <v>3136849</v>
      </c>
      <c r="H127" s="9">
        <v>3136849</v>
      </c>
      <c r="I127" s="10">
        <v>300000</v>
      </c>
      <c r="J127" s="6">
        <v>353000</v>
      </c>
      <c r="K127" s="7">
        <v>53000</v>
      </c>
    </row>
    <row r="128" spans="1:11" ht="13.5">
      <c r="A128" s="49" t="s">
        <v>43</v>
      </c>
      <c r="B128" s="37"/>
      <c r="C128" s="6"/>
      <c r="D128" s="6"/>
      <c r="E128" s="7">
        <v>1060478</v>
      </c>
      <c r="F128" s="8">
        <v>500000</v>
      </c>
      <c r="G128" s="6">
        <v>950346</v>
      </c>
      <c r="H128" s="9">
        <v>950346</v>
      </c>
      <c r="I128" s="10">
        <v>3250000</v>
      </c>
      <c r="J128" s="6">
        <v>350000</v>
      </c>
      <c r="K128" s="7">
        <v>150000</v>
      </c>
    </row>
    <row r="129" spans="1:11" ht="13.5">
      <c r="A129" s="50" t="s">
        <v>44</v>
      </c>
      <c r="B129" s="48"/>
      <c r="C129" s="6"/>
      <c r="D129" s="6"/>
      <c r="E129" s="7">
        <v>1014070</v>
      </c>
      <c r="F129" s="8">
        <v>700000</v>
      </c>
      <c r="G129" s="6">
        <v>630487</v>
      </c>
      <c r="H129" s="9">
        <v>630487</v>
      </c>
      <c r="I129" s="10">
        <v>3100000</v>
      </c>
      <c r="J129" s="6">
        <v>2000000</v>
      </c>
      <c r="K129" s="7">
        <v>700000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35099384</v>
      </c>
      <c r="F132" s="56">
        <f t="shared" si="24"/>
        <v>50437065</v>
      </c>
      <c r="G132" s="54">
        <f t="shared" si="24"/>
        <v>57386101</v>
      </c>
      <c r="H132" s="57">
        <f t="shared" si="24"/>
        <v>57386101</v>
      </c>
      <c r="I132" s="58">
        <f t="shared" si="24"/>
        <v>55441271</v>
      </c>
      <c r="J132" s="54">
        <f t="shared" si="24"/>
        <v>47864285</v>
      </c>
      <c r="K132" s="55">
        <f t="shared" si="24"/>
        <v>48257992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32537953</v>
      </c>
      <c r="F134" s="40">
        <f t="shared" si="25"/>
        <v>241139395</v>
      </c>
      <c r="G134" s="38">
        <f t="shared" si="25"/>
        <v>248088431</v>
      </c>
      <c r="H134" s="41">
        <f t="shared" si="25"/>
        <v>248088431</v>
      </c>
      <c r="I134" s="42">
        <f t="shared" si="25"/>
        <v>122804911</v>
      </c>
      <c r="J134" s="38">
        <f t="shared" si="25"/>
        <v>120857089</v>
      </c>
      <c r="K134" s="39">
        <f t="shared" si="25"/>
        <v>129650970</v>
      </c>
    </row>
    <row r="135" spans="1:11" ht="13.5">
      <c r="A135" s="44" t="s">
        <v>19</v>
      </c>
      <c r="B135" s="45"/>
      <c r="C135" s="6"/>
      <c r="D135" s="6"/>
      <c r="E135" s="7">
        <v>9870146</v>
      </c>
      <c r="F135" s="8">
        <v>84997533</v>
      </c>
      <c r="G135" s="6">
        <v>81595491</v>
      </c>
      <c r="H135" s="9">
        <v>81595491</v>
      </c>
      <c r="I135" s="10">
        <v>21285779</v>
      </c>
      <c r="J135" s="6">
        <v>23219852</v>
      </c>
      <c r="K135" s="7">
        <v>-1684933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4423389</v>
      </c>
      <c r="F137" s="8">
        <v>17333575</v>
      </c>
      <c r="G137" s="6">
        <v>19252645</v>
      </c>
      <c r="H137" s="9">
        <v>19252645</v>
      </c>
      <c r="I137" s="10">
        <v>21807264</v>
      </c>
      <c r="J137" s="6">
        <v>22997874</v>
      </c>
      <c r="K137" s="7">
        <v>24846366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>
        <v>15000000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14293535</v>
      </c>
      <c r="F144" s="8">
        <f t="shared" si="26"/>
        <v>102331108</v>
      </c>
      <c r="G144" s="6">
        <f t="shared" si="26"/>
        <v>100848136</v>
      </c>
      <c r="H144" s="9">
        <f t="shared" si="26"/>
        <v>100848136</v>
      </c>
      <c r="I144" s="10">
        <f t="shared" si="26"/>
        <v>43093043</v>
      </c>
      <c r="J144" s="6">
        <f t="shared" si="26"/>
        <v>46217726</v>
      </c>
      <c r="K144" s="7">
        <f t="shared" si="26"/>
        <v>38161433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13245999</v>
      </c>
      <c r="F147" s="8">
        <v>52612122</v>
      </c>
      <c r="G147" s="6">
        <v>57851448</v>
      </c>
      <c r="H147" s="9">
        <v>57851448</v>
      </c>
      <c r="I147" s="10">
        <v>12660964</v>
      </c>
      <c r="J147" s="6">
        <v>9671717</v>
      </c>
      <c r="K147" s="7">
        <v>24070499</v>
      </c>
    </row>
    <row r="148" spans="1:11" ht="13.5">
      <c r="A148" s="49" t="s">
        <v>102</v>
      </c>
      <c r="B148" s="37"/>
      <c r="C148" s="6"/>
      <c r="D148" s="6"/>
      <c r="E148" s="7"/>
      <c r="F148" s="8">
        <v>368150</v>
      </c>
      <c r="G148" s="6">
        <v>368150</v>
      </c>
      <c r="H148" s="9">
        <v>368150</v>
      </c>
      <c r="I148" s="10">
        <v>368150</v>
      </c>
      <c r="J148" s="6">
        <v>368150</v>
      </c>
      <c r="K148" s="7">
        <v>368150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-43333</v>
      </c>
      <c r="F151" s="8">
        <v>1698398</v>
      </c>
      <c r="G151" s="6">
        <v>1698398</v>
      </c>
      <c r="H151" s="9">
        <v>1698398</v>
      </c>
      <c r="I151" s="10">
        <v>1649709</v>
      </c>
      <c r="J151" s="6">
        <v>1598098</v>
      </c>
      <c r="K151" s="7">
        <v>1546486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968806</v>
      </c>
      <c r="F154" s="8">
        <v>48646618</v>
      </c>
      <c r="G154" s="6">
        <v>48646618</v>
      </c>
      <c r="H154" s="9">
        <v>48646618</v>
      </c>
      <c r="I154" s="10">
        <v>23015992</v>
      </c>
      <c r="J154" s="6">
        <v>20558742</v>
      </c>
      <c r="K154" s="7">
        <v>20558742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1516256</v>
      </c>
      <c r="F158" s="8">
        <v>4993453</v>
      </c>
      <c r="G158" s="6">
        <v>3693453</v>
      </c>
      <c r="H158" s="9">
        <v>3693453</v>
      </c>
      <c r="I158" s="10">
        <v>5373435</v>
      </c>
      <c r="J158" s="6">
        <v>6296277</v>
      </c>
      <c r="K158" s="7">
        <v>7696277</v>
      </c>
    </row>
    <row r="159" spans="1:11" ht="13.5">
      <c r="A159" s="50" t="s">
        <v>41</v>
      </c>
      <c r="B159" s="37"/>
      <c r="C159" s="11"/>
      <c r="D159" s="11"/>
      <c r="E159" s="12">
        <v>1301545</v>
      </c>
      <c r="F159" s="13">
        <v>3200123</v>
      </c>
      <c r="G159" s="11">
        <v>4575123</v>
      </c>
      <c r="H159" s="14">
        <v>4575123</v>
      </c>
      <c r="I159" s="15">
        <v>2900127</v>
      </c>
      <c r="J159" s="11">
        <v>2979746</v>
      </c>
      <c r="K159" s="12">
        <v>3479744</v>
      </c>
    </row>
    <row r="160" spans="1:11" ht="13.5">
      <c r="A160" s="49" t="s">
        <v>42</v>
      </c>
      <c r="B160" s="37"/>
      <c r="C160" s="6"/>
      <c r="D160" s="6"/>
      <c r="E160" s="7">
        <v>458431</v>
      </c>
      <c r="F160" s="8">
        <v>4599934</v>
      </c>
      <c r="G160" s="6">
        <v>7336783</v>
      </c>
      <c r="H160" s="9">
        <v>7336783</v>
      </c>
      <c r="I160" s="10">
        <v>7196725</v>
      </c>
      <c r="J160" s="6">
        <v>7010915</v>
      </c>
      <c r="K160" s="7">
        <v>6763921</v>
      </c>
    </row>
    <row r="161" spans="1:11" ht="13.5">
      <c r="A161" s="49" t="s">
        <v>43</v>
      </c>
      <c r="B161" s="37"/>
      <c r="C161" s="6"/>
      <c r="D161" s="6"/>
      <c r="E161" s="7">
        <v>-154928</v>
      </c>
      <c r="F161" s="8">
        <v>8632836</v>
      </c>
      <c r="G161" s="6">
        <v>9083182</v>
      </c>
      <c r="H161" s="9">
        <v>9083182</v>
      </c>
      <c r="I161" s="10">
        <v>10653177</v>
      </c>
      <c r="J161" s="6">
        <v>9776722</v>
      </c>
      <c r="K161" s="7">
        <v>9926722</v>
      </c>
    </row>
    <row r="162" spans="1:11" ht="13.5">
      <c r="A162" s="50" t="s">
        <v>44</v>
      </c>
      <c r="B162" s="48"/>
      <c r="C162" s="6"/>
      <c r="D162" s="6"/>
      <c r="E162" s="7">
        <v>951642</v>
      </c>
      <c r="F162" s="8">
        <v>14056653</v>
      </c>
      <c r="G162" s="6">
        <v>13987140</v>
      </c>
      <c r="H162" s="9">
        <v>13987140</v>
      </c>
      <c r="I162" s="10">
        <v>15893589</v>
      </c>
      <c r="J162" s="6">
        <v>16378996</v>
      </c>
      <c r="K162" s="7">
        <v>17078996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32537953</v>
      </c>
      <c r="F165" s="56">
        <f t="shared" si="27"/>
        <v>241139395</v>
      </c>
      <c r="G165" s="54">
        <f t="shared" si="27"/>
        <v>248088431</v>
      </c>
      <c r="H165" s="57">
        <f t="shared" si="27"/>
        <v>248088431</v>
      </c>
      <c r="I165" s="66">
        <f t="shared" si="27"/>
        <v>122804911</v>
      </c>
      <c r="J165" s="54">
        <f t="shared" si="27"/>
        <v>120857089</v>
      </c>
      <c r="K165" s="55">
        <f t="shared" si="27"/>
        <v>129650970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8148576</v>
      </c>
      <c r="G168" s="60">
        <v>8148576</v>
      </c>
      <c r="H168" s="63">
        <v>8148576</v>
      </c>
      <c r="I168" s="64">
        <v>8659942</v>
      </c>
      <c r="J168" s="60">
        <v>9179528</v>
      </c>
      <c r="K168" s="61">
        <v>9583290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6187646</v>
      </c>
      <c r="F169" s="40">
        <f t="shared" si="28"/>
        <v>7543902</v>
      </c>
      <c r="G169" s="38">
        <f t="shared" si="28"/>
        <v>8705539</v>
      </c>
      <c r="H169" s="41">
        <f t="shared" si="28"/>
        <v>8705539</v>
      </c>
      <c r="I169" s="42">
        <f t="shared" si="28"/>
        <v>8422987</v>
      </c>
      <c r="J169" s="38">
        <f t="shared" si="28"/>
        <v>8928367</v>
      </c>
      <c r="K169" s="39">
        <f t="shared" si="28"/>
        <v>9375342</v>
      </c>
    </row>
    <row r="170" spans="1:11" ht="13.5">
      <c r="A170" s="44" t="s">
        <v>19</v>
      </c>
      <c r="B170" s="45"/>
      <c r="C170" s="6"/>
      <c r="D170" s="6"/>
      <c r="E170" s="7">
        <v>1157854</v>
      </c>
      <c r="F170" s="8">
        <v>1812100</v>
      </c>
      <c r="G170" s="6">
        <v>2473737</v>
      </c>
      <c r="H170" s="9">
        <v>2473737</v>
      </c>
      <c r="I170" s="10">
        <v>2436000</v>
      </c>
      <c r="J170" s="6">
        <v>2582160</v>
      </c>
      <c r="K170" s="7">
        <v>2686440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1157854</v>
      </c>
      <c r="F179" s="8">
        <f t="shared" si="29"/>
        <v>1812100</v>
      </c>
      <c r="G179" s="6">
        <f t="shared" si="29"/>
        <v>2473737</v>
      </c>
      <c r="H179" s="9">
        <f t="shared" si="29"/>
        <v>2473737</v>
      </c>
      <c r="I179" s="10">
        <f t="shared" si="29"/>
        <v>2436000</v>
      </c>
      <c r="J179" s="6">
        <f t="shared" si="29"/>
        <v>2582160</v>
      </c>
      <c r="K179" s="7">
        <f t="shared" si="29"/>
        <v>2686440</v>
      </c>
    </row>
    <row r="180" spans="1:11" ht="13.5">
      <c r="A180" s="47" t="s">
        <v>29</v>
      </c>
      <c r="B180" s="48"/>
      <c r="C180" s="6"/>
      <c r="D180" s="6"/>
      <c r="E180" s="7"/>
      <c r="F180" s="8">
        <v>200000</v>
      </c>
      <c r="G180" s="6">
        <v>150000</v>
      </c>
      <c r="H180" s="9">
        <v>150000</v>
      </c>
      <c r="I180" s="10">
        <v>159000</v>
      </c>
      <c r="J180" s="6">
        <v>168540</v>
      </c>
      <c r="K180" s="7">
        <v>177641</v>
      </c>
    </row>
    <row r="181" spans="1:11" ht="13.5">
      <c r="A181" s="47" t="s">
        <v>30</v>
      </c>
      <c r="B181" s="37"/>
      <c r="C181" s="16"/>
      <c r="D181" s="16"/>
      <c r="E181" s="17">
        <v>363075</v>
      </c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363075</v>
      </c>
      <c r="F182" s="23">
        <f t="shared" si="30"/>
        <v>200000</v>
      </c>
      <c r="G182" s="21">
        <f t="shared" si="30"/>
        <v>150000</v>
      </c>
      <c r="H182" s="24">
        <f t="shared" si="30"/>
        <v>150000</v>
      </c>
      <c r="I182" s="25">
        <f t="shared" si="30"/>
        <v>159000</v>
      </c>
      <c r="J182" s="21">
        <f t="shared" si="30"/>
        <v>168540</v>
      </c>
      <c r="K182" s="22">
        <f t="shared" si="30"/>
        <v>177641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1237305</v>
      </c>
      <c r="F187" s="8">
        <v>930000</v>
      </c>
      <c r="G187" s="6">
        <v>830000</v>
      </c>
      <c r="H187" s="9">
        <v>830000</v>
      </c>
      <c r="I187" s="10">
        <v>868000</v>
      </c>
      <c r="J187" s="6">
        <v>920080</v>
      </c>
      <c r="K187" s="7">
        <v>969764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1237305</v>
      </c>
      <c r="F189" s="23">
        <f t="shared" si="32"/>
        <v>930000</v>
      </c>
      <c r="G189" s="21">
        <f t="shared" si="32"/>
        <v>830000</v>
      </c>
      <c r="H189" s="24">
        <f t="shared" si="32"/>
        <v>830000</v>
      </c>
      <c r="I189" s="25">
        <f t="shared" si="32"/>
        <v>868000</v>
      </c>
      <c r="J189" s="21">
        <f t="shared" si="32"/>
        <v>920080</v>
      </c>
      <c r="K189" s="22">
        <f t="shared" si="32"/>
        <v>969764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815379</v>
      </c>
      <c r="F194" s="13">
        <v>1100000</v>
      </c>
      <c r="G194" s="11">
        <v>1250000</v>
      </c>
      <c r="H194" s="14">
        <v>1250000</v>
      </c>
      <c r="I194" s="15">
        <v>1000000</v>
      </c>
      <c r="J194" s="11">
        <v>1060000</v>
      </c>
      <c r="K194" s="12">
        <v>1117240</v>
      </c>
    </row>
    <row r="195" spans="1:11" ht="13.5">
      <c r="A195" s="49" t="s">
        <v>42</v>
      </c>
      <c r="B195" s="37"/>
      <c r="C195" s="6"/>
      <c r="D195" s="6"/>
      <c r="E195" s="7">
        <v>90702</v>
      </c>
      <c r="F195" s="8">
        <v>200000</v>
      </c>
      <c r="G195" s="6">
        <v>240000</v>
      </c>
      <c r="H195" s="9">
        <v>240000</v>
      </c>
      <c r="I195" s="10">
        <v>200000</v>
      </c>
      <c r="J195" s="6">
        <v>212000</v>
      </c>
      <c r="K195" s="7">
        <v>223448</v>
      </c>
    </row>
    <row r="196" spans="1:11" ht="13.5">
      <c r="A196" s="49" t="s">
        <v>43</v>
      </c>
      <c r="B196" s="37"/>
      <c r="C196" s="6"/>
      <c r="D196" s="6"/>
      <c r="E196" s="7">
        <v>1877775</v>
      </c>
      <c r="F196" s="8">
        <v>2401802</v>
      </c>
      <c r="G196" s="6">
        <v>2861802</v>
      </c>
      <c r="H196" s="9">
        <v>2861802</v>
      </c>
      <c r="I196" s="10">
        <v>2859987</v>
      </c>
      <c r="J196" s="6">
        <v>3031587</v>
      </c>
      <c r="K196" s="7">
        <v>3195293</v>
      </c>
    </row>
    <row r="197" spans="1:11" ht="13.5">
      <c r="A197" s="50" t="s">
        <v>44</v>
      </c>
      <c r="B197" s="48"/>
      <c r="C197" s="6"/>
      <c r="D197" s="6"/>
      <c r="E197" s="7">
        <v>645556</v>
      </c>
      <c r="F197" s="8">
        <v>900000</v>
      </c>
      <c r="G197" s="6">
        <v>900000</v>
      </c>
      <c r="H197" s="9">
        <v>900000</v>
      </c>
      <c r="I197" s="10">
        <v>900000</v>
      </c>
      <c r="J197" s="6">
        <v>954000</v>
      </c>
      <c r="K197" s="7">
        <v>1005516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6187646</v>
      </c>
      <c r="F201" s="56">
        <f t="shared" si="34"/>
        <v>15692478</v>
      </c>
      <c r="G201" s="54">
        <f t="shared" si="34"/>
        <v>16854115</v>
      </c>
      <c r="H201" s="57">
        <f t="shared" si="34"/>
        <v>16854115</v>
      </c>
      <c r="I201" s="58">
        <f t="shared" si="34"/>
        <v>17082929</v>
      </c>
      <c r="J201" s="54">
        <f t="shared" si="34"/>
        <v>18107895</v>
      </c>
      <c r="K201" s="55">
        <f t="shared" si="34"/>
        <v>18958632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0.07</v>
      </c>
      <c r="J205" s="81">
        <f t="shared" si="37"/>
        <v>0.08</v>
      </c>
      <c r="K205" s="82">
        <f t="shared" si="37"/>
        <v>0.07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0.07</v>
      </c>
      <c r="J206" s="81">
        <f t="shared" si="38"/>
        <v>0.08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-461988114</v>
      </c>
      <c r="F5" s="40">
        <f t="shared" si="0"/>
        <v>1371929880</v>
      </c>
      <c r="G5" s="38">
        <f t="shared" si="0"/>
        <v>942040775</v>
      </c>
      <c r="H5" s="41">
        <f t="shared" si="0"/>
        <v>942040775</v>
      </c>
      <c r="I5" s="42">
        <f t="shared" si="0"/>
        <v>1174897940</v>
      </c>
      <c r="J5" s="38">
        <f t="shared" si="0"/>
        <v>1035268920</v>
      </c>
      <c r="K5" s="39">
        <f t="shared" si="0"/>
        <v>962773114</v>
      </c>
    </row>
    <row r="6" spans="1:11" ht="13.5">
      <c r="A6" s="44" t="s">
        <v>19</v>
      </c>
      <c r="B6" s="45"/>
      <c r="C6" s="6"/>
      <c r="D6" s="6"/>
      <c r="E6" s="7">
        <v>-147088260</v>
      </c>
      <c r="F6" s="8">
        <v>180122000</v>
      </c>
      <c r="G6" s="6">
        <v>129265965</v>
      </c>
      <c r="H6" s="9">
        <v>129265965</v>
      </c>
      <c r="I6" s="10">
        <v>260699808</v>
      </c>
      <c r="J6" s="6">
        <v>259332516</v>
      </c>
      <c r="K6" s="7">
        <v>224147602</v>
      </c>
    </row>
    <row r="7" spans="1:11" ht="13.5">
      <c r="A7" s="44" t="s">
        <v>20</v>
      </c>
      <c r="B7" s="45"/>
      <c r="C7" s="6"/>
      <c r="D7" s="6"/>
      <c r="E7" s="7">
        <v>-8343918</v>
      </c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-19150575</v>
      </c>
      <c r="F8" s="8">
        <v>59970000</v>
      </c>
      <c r="G8" s="6">
        <v>46420000</v>
      </c>
      <c r="H8" s="9">
        <v>46420000</v>
      </c>
      <c r="I8" s="10">
        <v>58247500</v>
      </c>
      <c r="J8" s="6">
        <v>80811528</v>
      </c>
      <c r="K8" s="7">
        <v>88007484</v>
      </c>
    </row>
    <row r="9" spans="1:11" ht="13.5">
      <c r="A9" s="44" t="s">
        <v>22</v>
      </c>
      <c r="B9" s="45"/>
      <c r="C9" s="6"/>
      <c r="D9" s="6"/>
      <c r="E9" s="7">
        <v>-65862402</v>
      </c>
      <c r="F9" s="8">
        <v>200553000</v>
      </c>
      <c r="G9" s="6">
        <v>208646000</v>
      </c>
      <c r="H9" s="9">
        <v>208646000</v>
      </c>
      <c r="I9" s="10">
        <v>305480100</v>
      </c>
      <c r="J9" s="6">
        <v>390241092</v>
      </c>
      <c r="K9" s="7">
        <v>387489348</v>
      </c>
    </row>
    <row r="10" spans="1:11" ht="13.5">
      <c r="A10" s="44" t="s">
        <v>23</v>
      </c>
      <c r="B10" s="45"/>
      <c r="C10" s="6"/>
      <c r="D10" s="6"/>
      <c r="E10" s="7">
        <v>-6137545</v>
      </c>
      <c r="F10" s="8">
        <v>351184880</v>
      </c>
      <c r="G10" s="6">
        <v>170000000</v>
      </c>
      <c r="H10" s="9">
        <v>170000000</v>
      </c>
      <c r="I10" s="10">
        <v>176046840</v>
      </c>
      <c r="J10" s="6">
        <v>172493004</v>
      </c>
      <c r="K10" s="7">
        <v>104676000</v>
      </c>
    </row>
    <row r="11" spans="1:11" ht="13.5">
      <c r="A11" s="44" t="s">
        <v>24</v>
      </c>
      <c r="B11" s="45"/>
      <c r="C11" s="6"/>
      <c r="D11" s="6"/>
      <c r="E11" s="7">
        <v>-2305384</v>
      </c>
      <c r="F11" s="8">
        <v>12800000</v>
      </c>
      <c r="G11" s="6">
        <v>13099810</v>
      </c>
      <c r="H11" s="9">
        <v>13099810</v>
      </c>
      <c r="I11" s="10">
        <v>13378404</v>
      </c>
      <c r="J11" s="6">
        <v>8436516</v>
      </c>
      <c r="K11" s="7">
        <v>3468600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267996</v>
      </c>
      <c r="J14" s="16"/>
      <c r="K14" s="17">
        <v>405900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-248888084</v>
      </c>
      <c r="F15" s="8">
        <f t="shared" si="1"/>
        <v>804629880</v>
      </c>
      <c r="G15" s="6">
        <f t="shared" si="1"/>
        <v>567431775</v>
      </c>
      <c r="H15" s="9">
        <f t="shared" si="1"/>
        <v>567431775</v>
      </c>
      <c r="I15" s="10">
        <f t="shared" si="1"/>
        <v>814120648</v>
      </c>
      <c r="J15" s="6">
        <f t="shared" si="1"/>
        <v>911314656</v>
      </c>
      <c r="K15" s="7">
        <f t="shared" si="1"/>
        <v>808194934</v>
      </c>
    </row>
    <row r="16" spans="1:11" ht="13.5">
      <c r="A16" s="47" t="s">
        <v>29</v>
      </c>
      <c r="B16" s="48"/>
      <c r="C16" s="6"/>
      <c r="D16" s="6"/>
      <c r="E16" s="7">
        <v>-96282718</v>
      </c>
      <c r="F16" s="8">
        <v>61426000</v>
      </c>
      <c r="G16" s="6">
        <v>59826000</v>
      </c>
      <c r="H16" s="9">
        <v>59826000</v>
      </c>
      <c r="I16" s="10">
        <v>269480956</v>
      </c>
      <c r="J16" s="6">
        <v>59470800</v>
      </c>
      <c r="K16" s="7">
        <v>88304676</v>
      </c>
    </row>
    <row r="17" spans="1:11" ht="13.5">
      <c r="A17" s="47" t="s">
        <v>30</v>
      </c>
      <c r="B17" s="37"/>
      <c r="C17" s="16"/>
      <c r="D17" s="16"/>
      <c r="E17" s="17">
        <v>-11150390</v>
      </c>
      <c r="F17" s="18">
        <v>12700000</v>
      </c>
      <c r="G17" s="16">
        <v>11000000</v>
      </c>
      <c r="H17" s="19">
        <v>11000000</v>
      </c>
      <c r="I17" s="20">
        <v>54539496</v>
      </c>
      <c r="J17" s="16">
        <v>30184992</v>
      </c>
      <c r="K17" s="17">
        <v>35243496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-107433108</v>
      </c>
      <c r="F18" s="23">
        <f t="shared" si="2"/>
        <v>74126000</v>
      </c>
      <c r="G18" s="21">
        <f t="shared" si="2"/>
        <v>70826000</v>
      </c>
      <c r="H18" s="24">
        <f t="shared" si="2"/>
        <v>70826000</v>
      </c>
      <c r="I18" s="25">
        <f t="shared" si="2"/>
        <v>324020452</v>
      </c>
      <c r="J18" s="21">
        <f t="shared" si="2"/>
        <v>89655792</v>
      </c>
      <c r="K18" s="22">
        <f t="shared" si="2"/>
        <v>123548172</v>
      </c>
    </row>
    <row r="19" spans="1:11" ht="13.5">
      <c r="A19" s="49" t="s">
        <v>102</v>
      </c>
      <c r="B19" s="37"/>
      <c r="C19" s="6"/>
      <c r="D19" s="6"/>
      <c r="E19" s="7"/>
      <c r="F19" s="8">
        <v>1550000</v>
      </c>
      <c r="G19" s="6">
        <v>1550000</v>
      </c>
      <c r="H19" s="9">
        <v>1550000</v>
      </c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>
        <v>12168504</v>
      </c>
      <c r="J20" s="11">
        <v>22797708</v>
      </c>
      <c r="K20" s="12">
        <v>17653236</v>
      </c>
    </row>
    <row r="21" spans="1:11" ht="13.5">
      <c r="A21" s="47" t="s">
        <v>33</v>
      </c>
      <c r="B21" s="37"/>
      <c r="C21" s="16"/>
      <c r="D21" s="16"/>
      <c r="E21" s="17">
        <v>-937248</v>
      </c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-937248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12168504</v>
      </c>
      <c r="J22" s="6">
        <f t="shared" si="3"/>
        <v>22797708</v>
      </c>
      <c r="K22" s="7">
        <f t="shared" si="3"/>
        <v>17653236</v>
      </c>
    </row>
    <row r="23" spans="1:11" ht="13.5">
      <c r="A23" s="47" t="s">
        <v>35</v>
      </c>
      <c r="B23" s="48"/>
      <c r="C23" s="6"/>
      <c r="D23" s="6"/>
      <c r="E23" s="7">
        <v>-10029928</v>
      </c>
      <c r="F23" s="8">
        <v>29266606</v>
      </c>
      <c r="G23" s="6">
        <v>9892000</v>
      </c>
      <c r="H23" s="9">
        <v>9892000</v>
      </c>
      <c r="I23" s="10">
        <v>10501608</v>
      </c>
      <c r="J23" s="6">
        <v>4700508</v>
      </c>
      <c r="K23" s="7">
        <v>6273000</v>
      </c>
    </row>
    <row r="24" spans="1:11" ht="13.5">
      <c r="A24" s="47" t="s">
        <v>36</v>
      </c>
      <c r="B24" s="37"/>
      <c r="C24" s="16"/>
      <c r="D24" s="16"/>
      <c r="E24" s="17">
        <v>-2104545</v>
      </c>
      <c r="F24" s="18">
        <v>4000000</v>
      </c>
      <c r="G24" s="16">
        <v>1000000</v>
      </c>
      <c r="H24" s="19">
        <v>1000000</v>
      </c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-12134473</v>
      </c>
      <c r="F25" s="23">
        <f t="shared" si="4"/>
        <v>33266606</v>
      </c>
      <c r="G25" s="21">
        <f t="shared" si="4"/>
        <v>10892000</v>
      </c>
      <c r="H25" s="24">
        <f t="shared" si="4"/>
        <v>10892000</v>
      </c>
      <c r="I25" s="25">
        <f t="shared" si="4"/>
        <v>10501608</v>
      </c>
      <c r="J25" s="21">
        <f t="shared" si="4"/>
        <v>4700508</v>
      </c>
      <c r="K25" s="22">
        <f t="shared" si="4"/>
        <v>6273000</v>
      </c>
    </row>
    <row r="26" spans="1:11" ht="13.5">
      <c r="A26" s="49" t="s">
        <v>37</v>
      </c>
      <c r="B26" s="37"/>
      <c r="C26" s="6"/>
      <c r="D26" s="6"/>
      <c r="E26" s="7">
        <v>-560033</v>
      </c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1500000</v>
      </c>
      <c r="G28" s="16">
        <v>1000000</v>
      </c>
      <c r="H28" s="19">
        <v>1000000</v>
      </c>
      <c r="I28" s="20">
        <v>699996</v>
      </c>
      <c r="J28" s="16">
        <v>395004</v>
      </c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1500000</v>
      </c>
      <c r="G29" s="6">
        <f t="shared" si="5"/>
        <v>1000000</v>
      </c>
      <c r="H29" s="9">
        <f t="shared" si="5"/>
        <v>1000000</v>
      </c>
      <c r="I29" s="10">
        <f t="shared" si="5"/>
        <v>699996</v>
      </c>
      <c r="J29" s="6">
        <f t="shared" si="5"/>
        <v>395004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-2570808</v>
      </c>
      <c r="F30" s="13">
        <v>3300000</v>
      </c>
      <c r="G30" s="11">
        <v>3151806</v>
      </c>
      <c r="H30" s="14">
        <v>3151806</v>
      </c>
      <c r="I30" s="15">
        <v>4000008</v>
      </c>
      <c r="J30" s="11">
        <v>395004</v>
      </c>
      <c r="K30" s="12">
        <v>738000</v>
      </c>
    </row>
    <row r="31" spans="1:11" ht="13.5">
      <c r="A31" s="49" t="s">
        <v>42</v>
      </c>
      <c r="B31" s="37"/>
      <c r="C31" s="6"/>
      <c r="D31" s="6"/>
      <c r="E31" s="7">
        <v>-1996410</v>
      </c>
      <c r="F31" s="8">
        <v>1660000</v>
      </c>
      <c r="G31" s="6">
        <v>2145837</v>
      </c>
      <c r="H31" s="9">
        <v>2145837</v>
      </c>
      <c r="I31" s="10">
        <v>2400000</v>
      </c>
      <c r="J31" s="6">
        <v>395004</v>
      </c>
      <c r="K31" s="7">
        <v>562728</v>
      </c>
    </row>
    <row r="32" spans="1:11" ht="13.5">
      <c r="A32" s="49" t="s">
        <v>43</v>
      </c>
      <c r="B32" s="37"/>
      <c r="C32" s="6"/>
      <c r="D32" s="6"/>
      <c r="E32" s="7">
        <v>-4898251</v>
      </c>
      <c r="F32" s="8">
        <v>11867000</v>
      </c>
      <c r="G32" s="6">
        <v>10373357</v>
      </c>
      <c r="H32" s="9">
        <v>10373357</v>
      </c>
      <c r="I32" s="10">
        <v>6986724</v>
      </c>
      <c r="J32" s="6">
        <v>5615244</v>
      </c>
      <c r="K32" s="7">
        <v>5803044</v>
      </c>
    </row>
    <row r="33" spans="1:11" ht="13.5">
      <c r="A33" s="50" t="s">
        <v>44</v>
      </c>
      <c r="B33" s="48"/>
      <c r="C33" s="6"/>
      <c r="D33" s="6"/>
      <c r="E33" s="7">
        <v>-80205852</v>
      </c>
      <c r="F33" s="8">
        <v>437030394</v>
      </c>
      <c r="G33" s="6">
        <v>271670000</v>
      </c>
      <c r="H33" s="9">
        <v>271670000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>
        <v>-2363847</v>
      </c>
      <c r="F34" s="8">
        <v>3000000</v>
      </c>
      <c r="G34" s="6">
        <v>3000000</v>
      </c>
      <c r="H34" s="9">
        <v>3000000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-208562482</v>
      </c>
      <c r="F37" s="40">
        <f t="shared" si="6"/>
        <v>287782620</v>
      </c>
      <c r="G37" s="38">
        <f t="shared" si="6"/>
        <v>370924624</v>
      </c>
      <c r="H37" s="41">
        <f t="shared" si="6"/>
        <v>370924624</v>
      </c>
      <c r="I37" s="42">
        <f t="shared" si="6"/>
        <v>244767008</v>
      </c>
      <c r="J37" s="38">
        <f t="shared" si="6"/>
        <v>154453764</v>
      </c>
      <c r="K37" s="39">
        <f t="shared" si="6"/>
        <v>20836200</v>
      </c>
    </row>
    <row r="38" spans="1:11" ht="13.5">
      <c r="A38" s="44" t="s">
        <v>19</v>
      </c>
      <c r="B38" s="45"/>
      <c r="C38" s="6"/>
      <c r="D38" s="6"/>
      <c r="E38" s="7">
        <v>-61155809</v>
      </c>
      <c r="F38" s="8">
        <v>4500000</v>
      </c>
      <c r="G38" s="6">
        <v>4500000</v>
      </c>
      <c r="H38" s="9">
        <v>4500000</v>
      </c>
      <c r="I38" s="10">
        <v>3705000</v>
      </c>
      <c r="J38" s="6">
        <v>5273256</v>
      </c>
      <c r="K38" s="7">
        <v>2583000</v>
      </c>
    </row>
    <row r="39" spans="1:11" ht="13.5">
      <c r="A39" s="44" t="s">
        <v>20</v>
      </c>
      <c r="B39" s="45"/>
      <c r="C39" s="6"/>
      <c r="D39" s="6"/>
      <c r="E39" s="7">
        <v>-5140984</v>
      </c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-2558154</v>
      </c>
      <c r="F40" s="8">
        <v>11407500</v>
      </c>
      <c r="G40" s="6">
        <v>7725000</v>
      </c>
      <c r="H40" s="9">
        <v>7725000</v>
      </c>
      <c r="I40" s="10">
        <v>1999992</v>
      </c>
      <c r="J40" s="6">
        <v>4345008</v>
      </c>
      <c r="K40" s="7">
        <v>6273000</v>
      </c>
    </row>
    <row r="41" spans="1:11" ht="13.5">
      <c r="A41" s="44" t="s">
        <v>22</v>
      </c>
      <c r="B41" s="45"/>
      <c r="C41" s="6"/>
      <c r="D41" s="6"/>
      <c r="E41" s="7">
        <v>-121412833</v>
      </c>
      <c r="F41" s="8">
        <v>87335120</v>
      </c>
      <c r="G41" s="6">
        <v>210159624</v>
      </c>
      <c r="H41" s="9">
        <v>210159624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-10398644</v>
      </c>
      <c r="F42" s="8">
        <v>45800000</v>
      </c>
      <c r="G42" s="6">
        <v>41800000</v>
      </c>
      <c r="H42" s="9">
        <v>41800000</v>
      </c>
      <c r="I42" s="10">
        <v>231900804</v>
      </c>
      <c r="J42" s="6">
        <v>134499996</v>
      </c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>
        <v>-7896058</v>
      </c>
      <c r="F46" s="18">
        <v>4000000</v>
      </c>
      <c r="G46" s="16">
        <v>6000000</v>
      </c>
      <c r="H46" s="19">
        <v>6000000</v>
      </c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-208562482</v>
      </c>
      <c r="F47" s="8">
        <f t="shared" si="7"/>
        <v>153042620</v>
      </c>
      <c r="G47" s="6">
        <f t="shared" si="7"/>
        <v>270184624</v>
      </c>
      <c r="H47" s="9">
        <f t="shared" si="7"/>
        <v>270184624</v>
      </c>
      <c r="I47" s="10">
        <f t="shared" si="7"/>
        <v>237605796</v>
      </c>
      <c r="J47" s="6">
        <f t="shared" si="7"/>
        <v>144118260</v>
      </c>
      <c r="K47" s="7">
        <f t="shared" si="7"/>
        <v>8856000</v>
      </c>
    </row>
    <row r="48" spans="1:11" ht="13.5">
      <c r="A48" s="47" t="s">
        <v>29</v>
      </c>
      <c r="B48" s="48"/>
      <c r="C48" s="6"/>
      <c r="D48" s="6"/>
      <c r="E48" s="7"/>
      <c r="F48" s="8">
        <v>14950000</v>
      </c>
      <c r="G48" s="6">
        <v>14950000</v>
      </c>
      <c r="H48" s="9">
        <v>14950000</v>
      </c>
      <c r="I48" s="10">
        <v>3818708</v>
      </c>
      <c r="J48" s="6">
        <v>5595012</v>
      </c>
      <c r="K48" s="7">
        <v>5891700</v>
      </c>
    </row>
    <row r="49" spans="1:11" ht="13.5">
      <c r="A49" s="47" t="s">
        <v>30</v>
      </c>
      <c r="B49" s="37"/>
      <c r="C49" s="16"/>
      <c r="D49" s="16"/>
      <c r="E49" s="17"/>
      <c r="F49" s="18">
        <v>1575000</v>
      </c>
      <c r="G49" s="16">
        <v>1575000</v>
      </c>
      <c r="H49" s="19">
        <v>1575000</v>
      </c>
      <c r="I49" s="20">
        <v>999996</v>
      </c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16525000</v>
      </c>
      <c r="G50" s="21">
        <f t="shared" si="8"/>
        <v>16525000</v>
      </c>
      <c r="H50" s="24">
        <f t="shared" si="8"/>
        <v>16525000</v>
      </c>
      <c r="I50" s="25">
        <f t="shared" si="8"/>
        <v>4818704</v>
      </c>
      <c r="J50" s="21">
        <f t="shared" si="8"/>
        <v>5595012</v>
      </c>
      <c r="K50" s="22">
        <f t="shared" si="8"/>
        <v>5891700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>
        <v>335004</v>
      </c>
      <c r="J52" s="11">
        <v>592500</v>
      </c>
      <c r="K52" s="12">
        <v>1845000</v>
      </c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335004</v>
      </c>
      <c r="J54" s="6">
        <f t="shared" si="9"/>
        <v>592500</v>
      </c>
      <c r="K54" s="7">
        <f t="shared" si="9"/>
        <v>1845000</v>
      </c>
    </row>
    <row r="55" spans="1:11" ht="13.5">
      <c r="A55" s="47" t="s">
        <v>35</v>
      </c>
      <c r="B55" s="48"/>
      <c r="C55" s="6"/>
      <c r="D55" s="6"/>
      <c r="E55" s="7"/>
      <c r="F55" s="8">
        <v>118215000</v>
      </c>
      <c r="G55" s="6">
        <v>84215000</v>
      </c>
      <c r="H55" s="9">
        <v>84215000</v>
      </c>
      <c r="I55" s="10">
        <v>2007504</v>
      </c>
      <c r="J55" s="6">
        <v>4147992</v>
      </c>
      <c r="K55" s="7">
        <v>4243500</v>
      </c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118215000</v>
      </c>
      <c r="G57" s="21">
        <f t="shared" si="10"/>
        <v>84215000</v>
      </c>
      <c r="H57" s="24">
        <f t="shared" si="10"/>
        <v>84215000</v>
      </c>
      <c r="I57" s="25">
        <f t="shared" si="10"/>
        <v>2007504</v>
      </c>
      <c r="J57" s="21">
        <f t="shared" si="10"/>
        <v>4147992</v>
      </c>
      <c r="K57" s="22">
        <f t="shared" si="10"/>
        <v>4243500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-290729911</v>
      </c>
      <c r="F69" s="40">
        <f t="shared" si="12"/>
        <v>252834500</v>
      </c>
      <c r="G69" s="38">
        <f t="shared" si="12"/>
        <v>332804601</v>
      </c>
      <c r="H69" s="41">
        <f t="shared" si="12"/>
        <v>332804601</v>
      </c>
      <c r="I69" s="42">
        <f t="shared" si="12"/>
        <v>469521156</v>
      </c>
      <c r="J69" s="38">
        <f t="shared" si="12"/>
        <v>395139540</v>
      </c>
      <c r="K69" s="39">
        <f t="shared" si="12"/>
        <v>318027806</v>
      </c>
    </row>
    <row r="70" spans="1:11" ht="13.5">
      <c r="A70" s="44" t="s">
        <v>19</v>
      </c>
      <c r="B70" s="45"/>
      <c r="C70" s="6"/>
      <c r="D70" s="6"/>
      <c r="E70" s="7">
        <v>-21046721</v>
      </c>
      <c r="F70" s="8">
        <v>184777000</v>
      </c>
      <c r="G70" s="6">
        <v>142209225</v>
      </c>
      <c r="H70" s="9">
        <v>142209225</v>
      </c>
      <c r="I70" s="10">
        <v>257648256</v>
      </c>
      <c r="J70" s="6">
        <v>137646516</v>
      </c>
      <c r="K70" s="7">
        <v>237700802</v>
      </c>
    </row>
    <row r="71" spans="1:11" ht="13.5">
      <c r="A71" s="44" t="s">
        <v>20</v>
      </c>
      <c r="B71" s="45"/>
      <c r="C71" s="6"/>
      <c r="D71" s="6"/>
      <c r="E71" s="7">
        <v>-88741</v>
      </c>
      <c r="F71" s="8">
        <v>1900000</v>
      </c>
      <c r="G71" s="6">
        <v>1900000</v>
      </c>
      <c r="H71" s="9">
        <v>1900000</v>
      </c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-4275744</v>
      </c>
      <c r="F72" s="8">
        <v>4192500</v>
      </c>
      <c r="G72" s="6">
        <v>4192500</v>
      </c>
      <c r="H72" s="9">
        <v>4192500</v>
      </c>
      <c r="I72" s="10">
        <v>2000004</v>
      </c>
      <c r="J72" s="6">
        <v>3950004</v>
      </c>
      <c r="K72" s="7">
        <v>5000004</v>
      </c>
    </row>
    <row r="73" spans="1:11" ht="13.5">
      <c r="A73" s="44" t="s">
        <v>22</v>
      </c>
      <c r="B73" s="45"/>
      <c r="C73" s="6"/>
      <c r="D73" s="6"/>
      <c r="E73" s="7">
        <v>-160209654</v>
      </c>
      <c r="F73" s="8">
        <v>10150000</v>
      </c>
      <c r="G73" s="6">
        <v>9200000</v>
      </c>
      <c r="H73" s="9">
        <v>9200000</v>
      </c>
      <c r="I73" s="10">
        <v>81222888</v>
      </c>
      <c r="J73" s="6">
        <v>592500</v>
      </c>
      <c r="K73" s="7"/>
    </row>
    <row r="74" spans="1:11" ht="13.5">
      <c r="A74" s="44" t="s">
        <v>23</v>
      </c>
      <c r="B74" s="45"/>
      <c r="C74" s="6"/>
      <c r="D74" s="6"/>
      <c r="E74" s="7">
        <v>-83283587</v>
      </c>
      <c r="F74" s="8"/>
      <c r="G74" s="6">
        <v>133842880</v>
      </c>
      <c r="H74" s="9">
        <v>133842880</v>
      </c>
      <c r="I74" s="10">
        <v>100000008</v>
      </c>
      <c r="J74" s="6">
        <v>233483004</v>
      </c>
      <c r="K74" s="7">
        <v>60549000</v>
      </c>
    </row>
    <row r="75" spans="1:11" ht="13.5">
      <c r="A75" s="44" t="s">
        <v>24</v>
      </c>
      <c r="B75" s="45"/>
      <c r="C75" s="6"/>
      <c r="D75" s="6"/>
      <c r="E75" s="7">
        <v>-303715</v>
      </c>
      <c r="F75" s="8">
        <v>3000000</v>
      </c>
      <c r="G75" s="6">
        <v>3000000</v>
      </c>
      <c r="H75" s="9">
        <v>3000000</v>
      </c>
      <c r="I75" s="10">
        <v>6000000</v>
      </c>
      <c r="J75" s="6">
        <v>3000000</v>
      </c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>
        <v>12000000</v>
      </c>
      <c r="J78" s="16">
        <v>6000000</v>
      </c>
      <c r="K78" s="17">
        <v>5000004</v>
      </c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-269208162</v>
      </c>
      <c r="F79" s="8">
        <f t="shared" si="13"/>
        <v>204019500</v>
      </c>
      <c r="G79" s="6">
        <f t="shared" si="13"/>
        <v>294344605</v>
      </c>
      <c r="H79" s="9">
        <f t="shared" si="13"/>
        <v>294344605</v>
      </c>
      <c r="I79" s="10">
        <f t="shared" si="13"/>
        <v>458871156</v>
      </c>
      <c r="J79" s="6">
        <f t="shared" si="13"/>
        <v>384672024</v>
      </c>
      <c r="K79" s="7">
        <f t="shared" si="13"/>
        <v>308249810</v>
      </c>
    </row>
    <row r="80" spans="1:11" ht="13.5">
      <c r="A80" s="47" t="s">
        <v>29</v>
      </c>
      <c r="B80" s="48"/>
      <c r="C80" s="6"/>
      <c r="D80" s="6"/>
      <c r="E80" s="7">
        <v>-11911723</v>
      </c>
      <c r="F80" s="8">
        <v>12600000</v>
      </c>
      <c r="G80" s="6">
        <v>11084996</v>
      </c>
      <c r="H80" s="9">
        <v>11084996</v>
      </c>
      <c r="I80" s="10">
        <v>1170000</v>
      </c>
      <c r="J80" s="6">
        <v>4147512</v>
      </c>
      <c r="K80" s="7">
        <v>4797000</v>
      </c>
    </row>
    <row r="81" spans="1:11" ht="13.5">
      <c r="A81" s="47" t="s">
        <v>30</v>
      </c>
      <c r="B81" s="37"/>
      <c r="C81" s="16"/>
      <c r="D81" s="16"/>
      <c r="E81" s="17">
        <v>-3278689</v>
      </c>
      <c r="F81" s="18">
        <v>19215000</v>
      </c>
      <c r="G81" s="16">
        <v>9875000</v>
      </c>
      <c r="H81" s="19">
        <v>9875000</v>
      </c>
      <c r="I81" s="20">
        <v>7845000</v>
      </c>
      <c r="J81" s="16">
        <v>1580004</v>
      </c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-15190412</v>
      </c>
      <c r="F82" s="23">
        <f t="shared" si="14"/>
        <v>31815000</v>
      </c>
      <c r="G82" s="21">
        <f t="shared" si="14"/>
        <v>20959996</v>
      </c>
      <c r="H82" s="24">
        <f t="shared" si="14"/>
        <v>20959996</v>
      </c>
      <c r="I82" s="25">
        <f t="shared" si="14"/>
        <v>9015000</v>
      </c>
      <c r="J82" s="21">
        <f t="shared" si="14"/>
        <v>5727516</v>
      </c>
      <c r="K82" s="22">
        <f t="shared" si="14"/>
        <v>4797000</v>
      </c>
    </row>
    <row r="83" spans="1:11" ht="13.5">
      <c r="A83" s="49" t="s">
        <v>102</v>
      </c>
      <c r="B83" s="37"/>
      <c r="C83" s="6"/>
      <c r="D83" s="6"/>
      <c r="E83" s="7">
        <v>-681082</v>
      </c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>
        <v>335004</v>
      </c>
      <c r="J84" s="11">
        <v>4740000</v>
      </c>
      <c r="K84" s="12">
        <v>4611996</v>
      </c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335004</v>
      </c>
      <c r="J86" s="6">
        <f t="shared" si="15"/>
        <v>4740000</v>
      </c>
      <c r="K86" s="7">
        <f t="shared" si="15"/>
        <v>4611996</v>
      </c>
    </row>
    <row r="87" spans="1:11" ht="13.5">
      <c r="A87" s="47" t="s">
        <v>35</v>
      </c>
      <c r="B87" s="48"/>
      <c r="C87" s="6"/>
      <c r="D87" s="6"/>
      <c r="E87" s="7">
        <v>-4838794</v>
      </c>
      <c r="F87" s="8">
        <v>10000000</v>
      </c>
      <c r="G87" s="6">
        <v>10800000</v>
      </c>
      <c r="H87" s="9">
        <v>10800000</v>
      </c>
      <c r="I87" s="10">
        <v>1299996</v>
      </c>
      <c r="J87" s="6"/>
      <c r="K87" s="7">
        <v>369000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-4838794</v>
      </c>
      <c r="F89" s="23">
        <f t="shared" si="16"/>
        <v>10000000</v>
      </c>
      <c r="G89" s="21">
        <f t="shared" si="16"/>
        <v>10800000</v>
      </c>
      <c r="H89" s="24">
        <f t="shared" si="16"/>
        <v>10800000</v>
      </c>
      <c r="I89" s="25">
        <f t="shared" si="16"/>
        <v>1299996</v>
      </c>
      <c r="J89" s="21">
        <f t="shared" si="16"/>
        <v>0</v>
      </c>
      <c r="K89" s="22">
        <f t="shared" si="16"/>
        <v>369000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-116280</v>
      </c>
      <c r="F94" s="13">
        <v>7000000</v>
      </c>
      <c r="G94" s="11">
        <v>6700000</v>
      </c>
      <c r="H94" s="14">
        <v>6700000</v>
      </c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-695181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-961280507</v>
      </c>
      <c r="F101" s="40">
        <f t="shared" si="18"/>
        <v>1912547000</v>
      </c>
      <c r="G101" s="38">
        <f t="shared" si="18"/>
        <v>1645770000</v>
      </c>
      <c r="H101" s="41">
        <f t="shared" si="18"/>
        <v>1645770000</v>
      </c>
      <c r="I101" s="42">
        <f t="shared" si="18"/>
        <v>1889186104</v>
      </c>
      <c r="J101" s="38">
        <f t="shared" si="18"/>
        <v>1584862224</v>
      </c>
      <c r="K101" s="39">
        <f t="shared" si="18"/>
        <v>1301637120</v>
      </c>
    </row>
    <row r="102" spans="1:11" ht="13.5">
      <c r="A102" s="44" t="s">
        <v>19</v>
      </c>
      <c r="B102" s="45"/>
      <c r="C102" s="6"/>
      <c r="D102" s="6"/>
      <c r="E102" s="7">
        <v>-229290790</v>
      </c>
      <c r="F102" s="8">
        <v>369399000</v>
      </c>
      <c r="G102" s="6">
        <v>275975190</v>
      </c>
      <c r="H102" s="9">
        <v>275975190</v>
      </c>
      <c r="I102" s="10">
        <v>522053064</v>
      </c>
      <c r="J102" s="6">
        <v>402252288</v>
      </c>
      <c r="K102" s="7">
        <v>464431404</v>
      </c>
    </row>
    <row r="103" spans="1:11" ht="13.5">
      <c r="A103" s="44" t="s">
        <v>20</v>
      </c>
      <c r="B103" s="45"/>
      <c r="C103" s="6"/>
      <c r="D103" s="6"/>
      <c r="E103" s="7">
        <v>-13573643</v>
      </c>
      <c r="F103" s="8">
        <v>1900000</v>
      </c>
      <c r="G103" s="6">
        <v>1900000</v>
      </c>
      <c r="H103" s="9">
        <v>1900000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-25984473</v>
      </c>
      <c r="F104" s="8">
        <v>75570000</v>
      </c>
      <c r="G104" s="6">
        <v>58337500</v>
      </c>
      <c r="H104" s="9">
        <v>58337500</v>
      </c>
      <c r="I104" s="10">
        <v>62247496</v>
      </c>
      <c r="J104" s="6">
        <v>89106540</v>
      </c>
      <c r="K104" s="7">
        <v>99280488</v>
      </c>
    </row>
    <row r="105" spans="1:11" ht="13.5">
      <c r="A105" s="44" t="s">
        <v>22</v>
      </c>
      <c r="B105" s="45"/>
      <c r="C105" s="6"/>
      <c r="D105" s="6"/>
      <c r="E105" s="7">
        <v>-347484889</v>
      </c>
      <c r="F105" s="8">
        <v>298038120</v>
      </c>
      <c r="G105" s="6">
        <v>428005624</v>
      </c>
      <c r="H105" s="9">
        <v>428005624</v>
      </c>
      <c r="I105" s="10">
        <v>386702988</v>
      </c>
      <c r="J105" s="6">
        <v>390833592</v>
      </c>
      <c r="K105" s="7">
        <v>387489348</v>
      </c>
    </row>
    <row r="106" spans="1:11" ht="13.5">
      <c r="A106" s="44" t="s">
        <v>23</v>
      </c>
      <c r="B106" s="45"/>
      <c r="C106" s="6"/>
      <c r="D106" s="6"/>
      <c r="E106" s="7">
        <v>-99819776</v>
      </c>
      <c r="F106" s="8">
        <v>396984880</v>
      </c>
      <c r="G106" s="6">
        <v>345642880</v>
      </c>
      <c r="H106" s="9">
        <v>345642880</v>
      </c>
      <c r="I106" s="10">
        <v>507947652</v>
      </c>
      <c r="J106" s="6">
        <v>540476004</v>
      </c>
      <c r="K106" s="7">
        <v>165225000</v>
      </c>
    </row>
    <row r="107" spans="1:11" ht="13.5">
      <c r="A107" s="44" t="s">
        <v>24</v>
      </c>
      <c r="B107" s="45"/>
      <c r="C107" s="6"/>
      <c r="D107" s="6"/>
      <c r="E107" s="7">
        <v>-2609099</v>
      </c>
      <c r="F107" s="8">
        <v>15800000</v>
      </c>
      <c r="G107" s="6">
        <v>16099810</v>
      </c>
      <c r="H107" s="9">
        <v>16099810</v>
      </c>
      <c r="I107" s="10">
        <v>19378404</v>
      </c>
      <c r="J107" s="6">
        <v>11436516</v>
      </c>
      <c r="K107" s="7">
        <v>3468600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-7896058</v>
      </c>
      <c r="F110" s="18">
        <v>4000000</v>
      </c>
      <c r="G110" s="16">
        <v>6000000</v>
      </c>
      <c r="H110" s="19">
        <v>6000000</v>
      </c>
      <c r="I110" s="20">
        <v>12267996</v>
      </c>
      <c r="J110" s="16">
        <v>6000000</v>
      </c>
      <c r="K110" s="17">
        <v>5405904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-726658728</v>
      </c>
      <c r="F111" s="8">
        <f t="shared" si="19"/>
        <v>1161692000</v>
      </c>
      <c r="G111" s="6">
        <f t="shared" si="19"/>
        <v>1131961004</v>
      </c>
      <c r="H111" s="9">
        <f t="shared" si="19"/>
        <v>1131961004</v>
      </c>
      <c r="I111" s="10">
        <f t="shared" si="19"/>
        <v>1510597600</v>
      </c>
      <c r="J111" s="6">
        <f t="shared" si="19"/>
        <v>1440104940</v>
      </c>
      <c r="K111" s="7">
        <f t="shared" si="19"/>
        <v>1125300744</v>
      </c>
    </row>
    <row r="112" spans="1:11" ht="13.5">
      <c r="A112" s="47" t="s">
        <v>29</v>
      </c>
      <c r="B112" s="48"/>
      <c r="C112" s="6"/>
      <c r="D112" s="6"/>
      <c r="E112" s="7">
        <v>-108194441</v>
      </c>
      <c r="F112" s="8">
        <v>88976000</v>
      </c>
      <c r="G112" s="6">
        <v>85860996</v>
      </c>
      <c r="H112" s="9">
        <v>85860996</v>
      </c>
      <c r="I112" s="10">
        <v>274469664</v>
      </c>
      <c r="J112" s="6">
        <v>69213324</v>
      </c>
      <c r="K112" s="7">
        <v>98993376</v>
      </c>
    </row>
    <row r="113" spans="1:11" ht="13.5">
      <c r="A113" s="47" t="s">
        <v>30</v>
      </c>
      <c r="B113" s="37"/>
      <c r="C113" s="16"/>
      <c r="D113" s="16"/>
      <c r="E113" s="17">
        <v>-14429079</v>
      </c>
      <c r="F113" s="18">
        <v>33490000</v>
      </c>
      <c r="G113" s="16">
        <v>22450000</v>
      </c>
      <c r="H113" s="19">
        <v>22450000</v>
      </c>
      <c r="I113" s="20">
        <v>63384492</v>
      </c>
      <c r="J113" s="16">
        <v>31764996</v>
      </c>
      <c r="K113" s="17">
        <v>35243496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-122623520</v>
      </c>
      <c r="F114" s="23">
        <f t="shared" si="20"/>
        <v>122466000</v>
      </c>
      <c r="G114" s="21">
        <f t="shared" si="20"/>
        <v>108310996</v>
      </c>
      <c r="H114" s="24">
        <f t="shared" si="20"/>
        <v>108310996</v>
      </c>
      <c r="I114" s="25">
        <f t="shared" si="20"/>
        <v>337854156</v>
      </c>
      <c r="J114" s="21">
        <f t="shared" si="20"/>
        <v>100978320</v>
      </c>
      <c r="K114" s="22">
        <f t="shared" si="20"/>
        <v>134236872</v>
      </c>
    </row>
    <row r="115" spans="1:11" ht="13.5">
      <c r="A115" s="49" t="s">
        <v>102</v>
      </c>
      <c r="B115" s="37"/>
      <c r="C115" s="6"/>
      <c r="D115" s="6"/>
      <c r="E115" s="7">
        <v>-681082</v>
      </c>
      <c r="F115" s="8">
        <v>1550000</v>
      </c>
      <c r="G115" s="6">
        <v>1550000</v>
      </c>
      <c r="H115" s="9">
        <v>1550000</v>
      </c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12838512</v>
      </c>
      <c r="J116" s="11">
        <v>28130208</v>
      </c>
      <c r="K116" s="12">
        <v>24110232</v>
      </c>
    </row>
    <row r="117" spans="1:11" ht="13.5">
      <c r="A117" s="47" t="s">
        <v>33</v>
      </c>
      <c r="B117" s="37"/>
      <c r="C117" s="16"/>
      <c r="D117" s="16"/>
      <c r="E117" s="17">
        <v>-937248</v>
      </c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-937248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12838512</v>
      </c>
      <c r="J118" s="6">
        <f t="shared" si="21"/>
        <v>28130208</v>
      </c>
      <c r="K118" s="7">
        <f t="shared" si="21"/>
        <v>24110232</v>
      </c>
    </row>
    <row r="119" spans="1:11" ht="13.5">
      <c r="A119" s="47" t="s">
        <v>35</v>
      </c>
      <c r="B119" s="48"/>
      <c r="C119" s="6"/>
      <c r="D119" s="6"/>
      <c r="E119" s="7">
        <v>-14868722</v>
      </c>
      <c r="F119" s="8">
        <v>157481606</v>
      </c>
      <c r="G119" s="6">
        <v>104907000</v>
      </c>
      <c r="H119" s="9">
        <v>104907000</v>
      </c>
      <c r="I119" s="10">
        <v>13809108</v>
      </c>
      <c r="J119" s="6">
        <v>8848500</v>
      </c>
      <c r="K119" s="7">
        <v>10885500</v>
      </c>
    </row>
    <row r="120" spans="1:11" ht="13.5">
      <c r="A120" s="47" t="s">
        <v>36</v>
      </c>
      <c r="B120" s="37"/>
      <c r="C120" s="16"/>
      <c r="D120" s="16"/>
      <c r="E120" s="17">
        <v>-2104545</v>
      </c>
      <c r="F120" s="18">
        <v>4000000</v>
      </c>
      <c r="G120" s="16">
        <v>1000000</v>
      </c>
      <c r="H120" s="19">
        <v>1000000</v>
      </c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-16973267</v>
      </c>
      <c r="F121" s="23">
        <f t="shared" si="22"/>
        <v>161481606</v>
      </c>
      <c r="G121" s="21">
        <f t="shared" si="22"/>
        <v>105907000</v>
      </c>
      <c r="H121" s="24">
        <f t="shared" si="22"/>
        <v>105907000</v>
      </c>
      <c r="I121" s="25">
        <f t="shared" si="22"/>
        <v>13809108</v>
      </c>
      <c r="J121" s="21">
        <f t="shared" si="22"/>
        <v>8848500</v>
      </c>
      <c r="K121" s="22">
        <f t="shared" si="22"/>
        <v>10885500</v>
      </c>
    </row>
    <row r="122" spans="1:11" ht="13.5">
      <c r="A122" s="49" t="s">
        <v>37</v>
      </c>
      <c r="B122" s="37"/>
      <c r="C122" s="6"/>
      <c r="D122" s="6"/>
      <c r="E122" s="7">
        <v>-560033</v>
      </c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1500000</v>
      </c>
      <c r="G124" s="16">
        <v>1000000</v>
      </c>
      <c r="H124" s="19">
        <v>1000000</v>
      </c>
      <c r="I124" s="20">
        <v>699996</v>
      </c>
      <c r="J124" s="16">
        <v>395004</v>
      </c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1500000</v>
      </c>
      <c r="G125" s="6">
        <f t="shared" si="23"/>
        <v>1000000</v>
      </c>
      <c r="H125" s="9">
        <f t="shared" si="23"/>
        <v>1000000</v>
      </c>
      <c r="I125" s="10">
        <f t="shared" si="23"/>
        <v>699996</v>
      </c>
      <c r="J125" s="6">
        <f t="shared" si="23"/>
        <v>395004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-2687088</v>
      </c>
      <c r="F126" s="13">
        <v>10300000</v>
      </c>
      <c r="G126" s="11">
        <v>9851806</v>
      </c>
      <c r="H126" s="14">
        <v>9851806</v>
      </c>
      <c r="I126" s="15">
        <v>4000008</v>
      </c>
      <c r="J126" s="11">
        <v>395004</v>
      </c>
      <c r="K126" s="12">
        <v>738000</v>
      </c>
    </row>
    <row r="127" spans="1:11" ht="13.5">
      <c r="A127" s="49" t="s">
        <v>42</v>
      </c>
      <c r="B127" s="37"/>
      <c r="C127" s="6"/>
      <c r="D127" s="6"/>
      <c r="E127" s="7">
        <v>-2691591</v>
      </c>
      <c r="F127" s="8">
        <v>1660000</v>
      </c>
      <c r="G127" s="6">
        <v>2145837</v>
      </c>
      <c r="H127" s="9">
        <v>2145837</v>
      </c>
      <c r="I127" s="10">
        <v>2400000</v>
      </c>
      <c r="J127" s="6">
        <v>395004</v>
      </c>
      <c r="K127" s="7">
        <v>562728</v>
      </c>
    </row>
    <row r="128" spans="1:11" ht="13.5">
      <c r="A128" s="49" t="s">
        <v>43</v>
      </c>
      <c r="B128" s="37"/>
      <c r="C128" s="6"/>
      <c r="D128" s="6"/>
      <c r="E128" s="7">
        <v>-4898251</v>
      </c>
      <c r="F128" s="8">
        <v>11867000</v>
      </c>
      <c r="G128" s="6">
        <v>10373357</v>
      </c>
      <c r="H128" s="9">
        <v>10373357</v>
      </c>
      <c r="I128" s="10">
        <v>6986724</v>
      </c>
      <c r="J128" s="6">
        <v>5615244</v>
      </c>
      <c r="K128" s="7">
        <v>5803044</v>
      </c>
    </row>
    <row r="129" spans="1:11" ht="13.5">
      <c r="A129" s="50" t="s">
        <v>44</v>
      </c>
      <c r="B129" s="48"/>
      <c r="C129" s="6"/>
      <c r="D129" s="6"/>
      <c r="E129" s="7">
        <v>-80205852</v>
      </c>
      <c r="F129" s="8">
        <v>437030394</v>
      </c>
      <c r="G129" s="6">
        <v>271670000</v>
      </c>
      <c r="H129" s="9">
        <v>271670000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-2363847</v>
      </c>
      <c r="F130" s="8">
        <v>3000000</v>
      </c>
      <c r="G130" s="6">
        <v>3000000</v>
      </c>
      <c r="H130" s="9">
        <v>3000000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-961280507</v>
      </c>
      <c r="F132" s="56">
        <f t="shared" si="24"/>
        <v>1912547000</v>
      </c>
      <c r="G132" s="54">
        <f t="shared" si="24"/>
        <v>1645770000</v>
      </c>
      <c r="H132" s="57">
        <f t="shared" si="24"/>
        <v>1645770000</v>
      </c>
      <c r="I132" s="58">
        <f t="shared" si="24"/>
        <v>1889186104</v>
      </c>
      <c r="J132" s="54">
        <f t="shared" si="24"/>
        <v>1584862224</v>
      </c>
      <c r="K132" s="55">
        <f t="shared" si="24"/>
        <v>1301637120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-610427390</v>
      </c>
      <c r="F134" s="40">
        <f t="shared" si="25"/>
        <v>13510466236</v>
      </c>
      <c r="G134" s="38">
        <f t="shared" si="25"/>
        <v>13856820233</v>
      </c>
      <c r="H134" s="41">
        <f t="shared" si="25"/>
        <v>13856820233</v>
      </c>
      <c r="I134" s="42">
        <f t="shared" si="25"/>
        <v>1652186116</v>
      </c>
      <c r="J134" s="38">
        <f t="shared" si="25"/>
        <v>1329867264</v>
      </c>
      <c r="K134" s="39">
        <f t="shared" si="25"/>
        <v>1016642052</v>
      </c>
    </row>
    <row r="135" spans="1:11" ht="13.5">
      <c r="A135" s="44" t="s">
        <v>19</v>
      </c>
      <c r="B135" s="45"/>
      <c r="C135" s="6"/>
      <c r="D135" s="6"/>
      <c r="E135" s="7"/>
      <c r="F135" s="8">
        <v>2864464279</v>
      </c>
      <c r="G135" s="6">
        <v>2864464279</v>
      </c>
      <c r="H135" s="9">
        <v>2864464279</v>
      </c>
      <c r="I135" s="10">
        <v>433071072</v>
      </c>
      <c r="J135" s="6">
        <v>307929288</v>
      </c>
      <c r="K135" s="7">
        <v>364448400</v>
      </c>
    </row>
    <row r="136" spans="1:11" ht="13.5">
      <c r="A136" s="44" t="s">
        <v>20</v>
      </c>
      <c r="B136" s="45"/>
      <c r="C136" s="6"/>
      <c r="D136" s="6"/>
      <c r="E136" s="7"/>
      <c r="F136" s="8">
        <v>11015000</v>
      </c>
      <c r="G136" s="6">
        <v>11015000</v>
      </c>
      <c r="H136" s="9">
        <v>11015000</v>
      </c>
      <c r="I136" s="10">
        <v>-9045000</v>
      </c>
      <c r="J136" s="6">
        <v>-9588000</v>
      </c>
      <c r="K136" s="7">
        <v>-10163004</v>
      </c>
    </row>
    <row r="137" spans="1:11" ht="13.5">
      <c r="A137" s="44" t="s">
        <v>21</v>
      </c>
      <c r="B137" s="45"/>
      <c r="C137" s="6"/>
      <c r="D137" s="6"/>
      <c r="E137" s="7">
        <v>-1420075849</v>
      </c>
      <c r="F137" s="8">
        <v>987865916</v>
      </c>
      <c r="G137" s="6">
        <v>987183416</v>
      </c>
      <c r="H137" s="9">
        <v>987183416</v>
      </c>
      <c r="I137" s="10">
        <v>50970496</v>
      </c>
      <c r="J137" s="6">
        <v>77152536</v>
      </c>
      <c r="K137" s="7">
        <v>86609484</v>
      </c>
    </row>
    <row r="138" spans="1:11" ht="13.5">
      <c r="A138" s="44" t="s">
        <v>22</v>
      </c>
      <c r="B138" s="45"/>
      <c r="C138" s="6"/>
      <c r="D138" s="6"/>
      <c r="E138" s="7"/>
      <c r="F138" s="8">
        <v>-15773900</v>
      </c>
      <c r="G138" s="6">
        <v>-15773900</v>
      </c>
      <c r="H138" s="9">
        <v>-15773900</v>
      </c>
      <c r="I138" s="10">
        <v>416702988</v>
      </c>
      <c r="J138" s="6">
        <v>335633592</v>
      </c>
      <c r="K138" s="7">
        <v>254489352</v>
      </c>
    </row>
    <row r="139" spans="1:11" ht="13.5">
      <c r="A139" s="44" t="s">
        <v>23</v>
      </c>
      <c r="B139" s="45"/>
      <c r="C139" s="6"/>
      <c r="D139" s="6"/>
      <c r="E139" s="7"/>
      <c r="F139" s="8">
        <v>-7512400</v>
      </c>
      <c r="G139" s="6">
        <v>-7512400</v>
      </c>
      <c r="H139" s="9">
        <v>-7512400</v>
      </c>
      <c r="I139" s="10">
        <v>499982652</v>
      </c>
      <c r="J139" s="6">
        <v>532032000</v>
      </c>
      <c r="K139" s="7">
        <v>156275004</v>
      </c>
    </row>
    <row r="140" spans="1:11" ht="13.5">
      <c r="A140" s="44" t="s">
        <v>24</v>
      </c>
      <c r="B140" s="45"/>
      <c r="C140" s="6"/>
      <c r="D140" s="6"/>
      <c r="E140" s="7">
        <v>-467988</v>
      </c>
      <c r="F140" s="8">
        <v>-1511300</v>
      </c>
      <c r="G140" s="6">
        <v>-1511300</v>
      </c>
      <c r="H140" s="9">
        <v>-1511300</v>
      </c>
      <c r="I140" s="10">
        <v>-19340592</v>
      </c>
      <c r="J140" s="6">
        <v>-33230484</v>
      </c>
      <c r="K140" s="7">
        <v>-58591404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-709800</v>
      </c>
      <c r="G143" s="16">
        <v>-709800</v>
      </c>
      <c r="H143" s="19">
        <v>-709800</v>
      </c>
      <c r="I143" s="20">
        <v>11515992</v>
      </c>
      <c r="J143" s="16">
        <v>5202000</v>
      </c>
      <c r="K143" s="17">
        <v>4559904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-1420543837</v>
      </c>
      <c r="F144" s="8">
        <f t="shared" si="26"/>
        <v>3837837795</v>
      </c>
      <c r="G144" s="6">
        <f t="shared" si="26"/>
        <v>3837155295</v>
      </c>
      <c r="H144" s="9">
        <f t="shared" si="26"/>
        <v>3837155295</v>
      </c>
      <c r="I144" s="10">
        <f t="shared" si="26"/>
        <v>1383857608</v>
      </c>
      <c r="J144" s="6">
        <f t="shared" si="26"/>
        <v>1215130932</v>
      </c>
      <c r="K144" s="7">
        <f t="shared" si="26"/>
        <v>797627736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-230951909</v>
      </c>
      <c r="F147" s="8">
        <v>7683327526</v>
      </c>
      <c r="G147" s="6">
        <v>7418820655</v>
      </c>
      <c r="H147" s="9">
        <v>7418820655</v>
      </c>
      <c r="I147" s="10">
        <v>267204156</v>
      </c>
      <c r="J147" s="6">
        <v>113084328</v>
      </c>
      <c r="K147" s="7">
        <v>219341868</v>
      </c>
    </row>
    <row r="148" spans="1:11" ht="13.5">
      <c r="A148" s="49" t="s">
        <v>102</v>
      </c>
      <c r="B148" s="37"/>
      <c r="C148" s="6"/>
      <c r="D148" s="6"/>
      <c r="E148" s="7">
        <v>123</v>
      </c>
      <c r="F148" s="8">
        <v>16609153</v>
      </c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73468072</v>
      </c>
      <c r="F151" s="8">
        <v>658489237</v>
      </c>
      <c r="G151" s="6">
        <v>658489237</v>
      </c>
      <c r="H151" s="9">
        <v>658489237</v>
      </c>
      <c r="I151" s="10">
        <v>12838512</v>
      </c>
      <c r="J151" s="6">
        <v>28130208</v>
      </c>
      <c r="K151" s="7">
        <v>24110232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-507712</v>
      </c>
      <c r="F154" s="8">
        <v>591208032</v>
      </c>
      <c r="G154" s="6">
        <v>1218141017</v>
      </c>
      <c r="H154" s="9">
        <v>1218141017</v>
      </c>
      <c r="I154" s="10">
        <v>13809108</v>
      </c>
      <c r="J154" s="6">
        <v>8848500</v>
      </c>
      <c r="K154" s="7">
        <v>10885500</v>
      </c>
    </row>
    <row r="155" spans="1:11" ht="13.5">
      <c r="A155" s="49" t="s">
        <v>37</v>
      </c>
      <c r="B155" s="37"/>
      <c r="C155" s="6"/>
      <c r="D155" s="6"/>
      <c r="E155" s="7">
        <v>-3737694</v>
      </c>
      <c r="F155" s="8">
        <v>16785411</v>
      </c>
      <c r="G155" s="6">
        <v>11833140</v>
      </c>
      <c r="H155" s="9">
        <v>11833140</v>
      </c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8280604</v>
      </c>
      <c r="F158" s="8">
        <v>4588129</v>
      </c>
      <c r="G158" s="6">
        <v>11383052</v>
      </c>
      <c r="H158" s="9">
        <v>11383052</v>
      </c>
      <c r="I158" s="10">
        <v>699996</v>
      </c>
      <c r="J158" s="6">
        <v>395004</v>
      </c>
      <c r="K158" s="7"/>
    </row>
    <row r="159" spans="1:11" ht="13.5">
      <c r="A159" s="50" t="s">
        <v>41</v>
      </c>
      <c r="B159" s="37"/>
      <c r="C159" s="11"/>
      <c r="D159" s="11"/>
      <c r="E159" s="12">
        <v>-2687088</v>
      </c>
      <c r="F159" s="13">
        <v>17052136</v>
      </c>
      <c r="G159" s="11">
        <v>17313942</v>
      </c>
      <c r="H159" s="14">
        <v>17313942</v>
      </c>
      <c r="I159" s="15">
        <v>1789044</v>
      </c>
      <c r="J159" s="11">
        <v>-1980012</v>
      </c>
      <c r="K159" s="12">
        <v>-1772040</v>
      </c>
    </row>
    <row r="160" spans="1:11" ht="13.5">
      <c r="A160" s="49" t="s">
        <v>42</v>
      </c>
      <c r="B160" s="37"/>
      <c r="C160" s="6"/>
      <c r="D160" s="6"/>
      <c r="E160" s="7">
        <v>-1046548</v>
      </c>
      <c r="F160" s="8">
        <v>-5278700</v>
      </c>
      <c r="G160" s="6">
        <v>-4752663</v>
      </c>
      <c r="H160" s="9">
        <v>-4752663</v>
      </c>
      <c r="I160" s="10">
        <v>-6060024</v>
      </c>
      <c r="J160" s="6">
        <v>-8607960</v>
      </c>
      <c r="K160" s="7">
        <v>-8978268</v>
      </c>
    </row>
    <row r="161" spans="1:11" ht="13.5">
      <c r="A161" s="49" t="s">
        <v>43</v>
      </c>
      <c r="B161" s="37"/>
      <c r="C161" s="6"/>
      <c r="D161" s="6"/>
      <c r="E161" s="7">
        <v>-1354391</v>
      </c>
      <c r="F161" s="8">
        <v>400058017</v>
      </c>
      <c r="G161" s="6">
        <v>398647058</v>
      </c>
      <c r="H161" s="9">
        <v>398647058</v>
      </c>
      <c r="I161" s="10">
        <v>3701724</v>
      </c>
      <c r="J161" s="6">
        <v>2107212</v>
      </c>
      <c r="K161" s="7">
        <v>4305024</v>
      </c>
    </row>
    <row r="162" spans="1:11" ht="13.5">
      <c r="A162" s="50" t="s">
        <v>44</v>
      </c>
      <c r="B162" s="48"/>
      <c r="C162" s="6"/>
      <c r="D162" s="6"/>
      <c r="E162" s="7">
        <v>132745680</v>
      </c>
      <c r="F162" s="8">
        <v>289789500</v>
      </c>
      <c r="G162" s="6">
        <v>289789500</v>
      </c>
      <c r="H162" s="9">
        <v>289789500</v>
      </c>
      <c r="I162" s="10">
        <v>-25654008</v>
      </c>
      <c r="J162" s="6">
        <v>-27240948</v>
      </c>
      <c r="K162" s="7">
        <v>-28878000</v>
      </c>
    </row>
    <row r="163" spans="1:11" ht="13.5">
      <c r="A163" s="49" t="s">
        <v>45</v>
      </c>
      <c r="B163" s="37"/>
      <c r="C163" s="6"/>
      <c r="D163" s="6"/>
      <c r="E163" s="7">
        <v>835907310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-610427390</v>
      </c>
      <c r="F165" s="56">
        <f t="shared" si="27"/>
        <v>13510466236</v>
      </c>
      <c r="G165" s="54">
        <f t="shared" si="27"/>
        <v>13856820233</v>
      </c>
      <c r="H165" s="57">
        <f t="shared" si="27"/>
        <v>13856820233</v>
      </c>
      <c r="I165" s="66">
        <f t="shared" si="27"/>
        <v>1652186116</v>
      </c>
      <c r="J165" s="54">
        <f t="shared" si="27"/>
        <v>1329867264</v>
      </c>
      <c r="K165" s="55">
        <f t="shared" si="27"/>
        <v>1016642052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190000000</v>
      </c>
      <c r="G168" s="60">
        <v>190000000</v>
      </c>
      <c r="H168" s="63">
        <v>190000000</v>
      </c>
      <c r="I168" s="64">
        <v>236999988</v>
      </c>
      <c r="J168" s="60">
        <v>254994960</v>
      </c>
      <c r="K168" s="61">
        <v>284995068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-7195696</v>
      </c>
      <c r="F169" s="40">
        <f t="shared" si="28"/>
        <v>492286400</v>
      </c>
      <c r="G169" s="38">
        <f t="shared" si="28"/>
        <v>531996050</v>
      </c>
      <c r="H169" s="41">
        <f t="shared" si="28"/>
        <v>531996050</v>
      </c>
      <c r="I169" s="42">
        <f t="shared" si="28"/>
        <v>598087308</v>
      </c>
      <c r="J169" s="38">
        <f t="shared" si="28"/>
        <v>616946184</v>
      </c>
      <c r="K169" s="39">
        <f t="shared" si="28"/>
        <v>672313344</v>
      </c>
    </row>
    <row r="170" spans="1:11" ht="13.5">
      <c r="A170" s="44" t="s">
        <v>19</v>
      </c>
      <c r="B170" s="45"/>
      <c r="C170" s="6"/>
      <c r="D170" s="6"/>
      <c r="E170" s="7">
        <v>-7186411</v>
      </c>
      <c r="F170" s="8">
        <v>59902200</v>
      </c>
      <c r="G170" s="6">
        <v>69902200</v>
      </c>
      <c r="H170" s="9">
        <v>69902200</v>
      </c>
      <c r="I170" s="10">
        <v>80507580</v>
      </c>
      <c r="J170" s="6">
        <v>83210004</v>
      </c>
      <c r="K170" s="7">
        <v>88580700</v>
      </c>
    </row>
    <row r="171" spans="1:11" ht="13.5">
      <c r="A171" s="44" t="s">
        <v>20</v>
      </c>
      <c r="B171" s="45"/>
      <c r="C171" s="6"/>
      <c r="D171" s="6"/>
      <c r="E171" s="7"/>
      <c r="F171" s="8">
        <v>1769786</v>
      </c>
      <c r="G171" s="6">
        <v>1769786</v>
      </c>
      <c r="H171" s="9">
        <v>1769786</v>
      </c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>
        <v>37974677</v>
      </c>
      <c r="G172" s="6">
        <v>36474677</v>
      </c>
      <c r="H172" s="9">
        <v>36474677</v>
      </c>
      <c r="I172" s="10">
        <v>134519208</v>
      </c>
      <c r="J172" s="6">
        <v>141611088</v>
      </c>
      <c r="K172" s="7">
        <v>147859080</v>
      </c>
    </row>
    <row r="173" spans="1:11" ht="13.5">
      <c r="A173" s="44" t="s">
        <v>22</v>
      </c>
      <c r="B173" s="45"/>
      <c r="C173" s="6"/>
      <c r="D173" s="6"/>
      <c r="E173" s="7"/>
      <c r="F173" s="8">
        <v>26710695</v>
      </c>
      <c r="G173" s="6">
        <v>26710695</v>
      </c>
      <c r="H173" s="9">
        <v>26710695</v>
      </c>
      <c r="I173" s="10">
        <v>103964232</v>
      </c>
      <c r="J173" s="6">
        <v>104908488</v>
      </c>
      <c r="K173" s="7">
        <v>111204600</v>
      </c>
    </row>
    <row r="174" spans="1:11" ht="13.5">
      <c r="A174" s="44" t="s">
        <v>23</v>
      </c>
      <c r="B174" s="45"/>
      <c r="C174" s="6"/>
      <c r="D174" s="6"/>
      <c r="E174" s="7"/>
      <c r="F174" s="8">
        <v>7379099</v>
      </c>
      <c r="G174" s="6">
        <v>7379099</v>
      </c>
      <c r="H174" s="9">
        <v>7379099</v>
      </c>
      <c r="I174" s="10">
        <v>15646992</v>
      </c>
      <c r="J174" s="6">
        <v>16588992</v>
      </c>
      <c r="K174" s="7">
        <v>17583996</v>
      </c>
    </row>
    <row r="175" spans="1:11" ht="13.5">
      <c r="A175" s="44" t="s">
        <v>24</v>
      </c>
      <c r="B175" s="45"/>
      <c r="C175" s="6"/>
      <c r="D175" s="6"/>
      <c r="E175" s="7"/>
      <c r="F175" s="8">
        <v>10446357</v>
      </c>
      <c r="G175" s="6">
        <v>10446357</v>
      </c>
      <c r="H175" s="9">
        <v>10446357</v>
      </c>
      <c r="I175" s="10">
        <v>77655000</v>
      </c>
      <c r="J175" s="6">
        <v>82635996</v>
      </c>
      <c r="K175" s="7">
        <v>87593988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-7186411</v>
      </c>
      <c r="F179" s="8">
        <f t="shared" si="29"/>
        <v>144182814</v>
      </c>
      <c r="G179" s="6">
        <f t="shared" si="29"/>
        <v>152682814</v>
      </c>
      <c r="H179" s="9">
        <f t="shared" si="29"/>
        <v>152682814</v>
      </c>
      <c r="I179" s="10">
        <f t="shared" si="29"/>
        <v>412293012</v>
      </c>
      <c r="J179" s="6">
        <f t="shared" si="29"/>
        <v>428954568</v>
      </c>
      <c r="K179" s="7">
        <f t="shared" si="29"/>
        <v>452822364</v>
      </c>
    </row>
    <row r="180" spans="1:11" ht="13.5">
      <c r="A180" s="47" t="s">
        <v>29</v>
      </c>
      <c r="B180" s="48"/>
      <c r="C180" s="6"/>
      <c r="D180" s="6"/>
      <c r="E180" s="7"/>
      <c r="F180" s="8">
        <v>17361012</v>
      </c>
      <c r="G180" s="6">
        <v>13811012</v>
      </c>
      <c r="H180" s="9">
        <v>13811012</v>
      </c>
      <c r="I180" s="10">
        <v>6885984</v>
      </c>
      <c r="J180" s="6">
        <v>6243012</v>
      </c>
      <c r="K180" s="7">
        <v>6619020</v>
      </c>
    </row>
    <row r="181" spans="1:11" ht="13.5">
      <c r="A181" s="47" t="s">
        <v>30</v>
      </c>
      <c r="B181" s="37"/>
      <c r="C181" s="16"/>
      <c r="D181" s="16"/>
      <c r="E181" s="17"/>
      <c r="F181" s="18">
        <v>4485416</v>
      </c>
      <c r="G181" s="16">
        <v>3735416</v>
      </c>
      <c r="H181" s="19">
        <v>3735416</v>
      </c>
      <c r="I181" s="20">
        <v>49341204</v>
      </c>
      <c r="J181" s="16">
        <v>52310376</v>
      </c>
      <c r="K181" s="17">
        <v>55456596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21846428</v>
      </c>
      <c r="G182" s="21">
        <f t="shared" si="30"/>
        <v>17546428</v>
      </c>
      <c r="H182" s="24">
        <f t="shared" si="30"/>
        <v>17546428</v>
      </c>
      <c r="I182" s="25">
        <f t="shared" si="30"/>
        <v>56227188</v>
      </c>
      <c r="J182" s="21">
        <f t="shared" si="30"/>
        <v>58553388</v>
      </c>
      <c r="K182" s="22">
        <f t="shared" si="30"/>
        <v>62075616</v>
      </c>
    </row>
    <row r="183" spans="1:11" ht="13.5">
      <c r="A183" s="49" t="s">
        <v>102</v>
      </c>
      <c r="B183" s="37"/>
      <c r="C183" s="6"/>
      <c r="D183" s="6"/>
      <c r="E183" s="7"/>
      <c r="F183" s="8">
        <v>1853440</v>
      </c>
      <c r="G183" s="6">
        <v>1853440</v>
      </c>
      <c r="H183" s="9">
        <v>1853440</v>
      </c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298684647</v>
      </c>
      <c r="G187" s="6">
        <v>321344297</v>
      </c>
      <c r="H187" s="9">
        <v>321344297</v>
      </c>
      <c r="I187" s="10">
        <v>56459208</v>
      </c>
      <c r="J187" s="6">
        <v>50757612</v>
      </c>
      <c r="K187" s="7">
        <v>68081976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298684647</v>
      </c>
      <c r="G189" s="21">
        <f t="shared" si="32"/>
        <v>321344297</v>
      </c>
      <c r="H189" s="24">
        <f t="shared" si="32"/>
        <v>321344297</v>
      </c>
      <c r="I189" s="25">
        <f t="shared" si="32"/>
        <v>56459208</v>
      </c>
      <c r="J189" s="21">
        <f t="shared" si="32"/>
        <v>50757612</v>
      </c>
      <c r="K189" s="22">
        <f t="shared" si="32"/>
        <v>68081976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>
        <v>18000000</v>
      </c>
      <c r="J192" s="16">
        <v>20139996</v>
      </c>
      <c r="K192" s="17">
        <v>22866000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18000000</v>
      </c>
      <c r="J193" s="6">
        <f t="shared" si="33"/>
        <v>20139996</v>
      </c>
      <c r="K193" s="7">
        <f t="shared" si="33"/>
        <v>22866000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>
        <v>6000000</v>
      </c>
      <c r="J194" s="11">
        <v>6360000</v>
      </c>
      <c r="K194" s="12">
        <v>6741996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>
        <v>12390000</v>
      </c>
      <c r="J195" s="6">
        <v>13134996</v>
      </c>
      <c r="K195" s="7">
        <v>15683004</v>
      </c>
    </row>
    <row r="196" spans="1:11" ht="13.5">
      <c r="A196" s="49" t="s">
        <v>43</v>
      </c>
      <c r="B196" s="37"/>
      <c r="C196" s="6"/>
      <c r="D196" s="6"/>
      <c r="E196" s="7"/>
      <c r="F196" s="8">
        <v>20661571</v>
      </c>
      <c r="G196" s="6">
        <v>33511571</v>
      </c>
      <c r="H196" s="9">
        <v>33511571</v>
      </c>
      <c r="I196" s="10">
        <v>569292</v>
      </c>
      <c r="J196" s="6">
        <v>604296</v>
      </c>
      <c r="K196" s="7">
        <v>640896</v>
      </c>
    </row>
    <row r="197" spans="1:11" ht="13.5">
      <c r="A197" s="50" t="s">
        <v>44</v>
      </c>
      <c r="B197" s="48"/>
      <c r="C197" s="6"/>
      <c r="D197" s="6"/>
      <c r="E197" s="7">
        <v>-9285</v>
      </c>
      <c r="F197" s="8">
        <v>5057500</v>
      </c>
      <c r="G197" s="6">
        <v>5057500</v>
      </c>
      <c r="H197" s="9">
        <v>5057500</v>
      </c>
      <c r="I197" s="10">
        <v>36148608</v>
      </c>
      <c r="J197" s="6">
        <v>38441328</v>
      </c>
      <c r="K197" s="7">
        <v>43401492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-7195696</v>
      </c>
      <c r="F201" s="56">
        <f t="shared" si="34"/>
        <v>682286400</v>
      </c>
      <c r="G201" s="54">
        <f t="shared" si="34"/>
        <v>721996050</v>
      </c>
      <c r="H201" s="57">
        <f t="shared" si="34"/>
        <v>721996050</v>
      </c>
      <c r="I201" s="58">
        <f t="shared" si="34"/>
        <v>835087296</v>
      </c>
      <c r="J201" s="54">
        <f t="shared" si="34"/>
        <v>871941144</v>
      </c>
      <c r="K201" s="55">
        <f t="shared" si="34"/>
        <v>957308412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0.01</v>
      </c>
      <c r="G205" s="81">
        <f t="shared" si="37"/>
        <v>0.01</v>
      </c>
      <c r="H205" s="84">
        <f t="shared" si="37"/>
        <v>0.01</v>
      </c>
      <c r="I205" s="85">
        <f t="shared" si="37"/>
        <v>0.14</v>
      </c>
      <c r="J205" s="81">
        <f t="shared" si="37"/>
        <v>0.19</v>
      </c>
      <c r="K205" s="82">
        <f t="shared" si="37"/>
        <v>0.28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0.01</v>
      </c>
      <c r="G206" s="81">
        <f t="shared" si="38"/>
        <v>0.01</v>
      </c>
      <c r="H206" s="84">
        <f t="shared" si="38"/>
        <v>0.01</v>
      </c>
      <c r="I206" s="85">
        <f t="shared" si="38"/>
        <v>0.14</v>
      </c>
      <c r="J206" s="81">
        <f t="shared" si="38"/>
        <v>0.19</v>
      </c>
      <c r="K206" s="82">
        <f t="shared" si="38"/>
        <v>0.28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30460670</v>
      </c>
      <c r="F5" s="40">
        <f t="shared" si="0"/>
        <v>206348851</v>
      </c>
      <c r="G5" s="38">
        <f t="shared" si="0"/>
        <v>2587</v>
      </c>
      <c r="H5" s="41">
        <f t="shared" si="0"/>
        <v>2587</v>
      </c>
      <c r="I5" s="42">
        <f t="shared" si="0"/>
        <v>101165942</v>
      </c>
      <c r="J5" s="38">
        <f t="shared" si="0"/>
        <v>87258252</v>
      </c>
      <c r="K5" s="39">
        <f t="shared" si="0"/>
        <v>90751200</v>
      </c>
    </row>
    <row r="6" spans="1:11" ht="13.5">
      <c r="A6" s="44" t="s">
        <v>19</v>
      </c>
      <c r="B6" s="45"/>
      <c r="C6" s="6"/>
      <c r="D6" s="6"/>
      <c r="E6" s="7">
        <v>9790008</v>
      </c>
      <c r="F6" s="8">
        <v>78111398</v>
      </c>
      <c r="G6" s="6">
        <v>682</v>
      </c>
      <c r="H6" s="9">
        <v>682</v>
      </c>
      <c r="I6" s="10">
        <v>67969059</v>
      </c>
      <c r="J6" s="6">
        <v>55182483</v>
      </c>
      <c r="K6" s="7">
        <v>39156200</v>
      </c>
    </row>
    <row r="7" spans="1:11" ht="13.5">
      <c r="A7" s="44" t="s">
        <v>20</v>
      </c>
      <c r="B7" s="45"/>
      <c r="C7" s="6"/>
      <c r="D7" s="6"/>
      <c r="E7" s="7">
        <v>1306087</v>
      </c>
      <c r="F7" s="8">
        <v>44540000</v>
      </c>
      <c r="G7" s="6">
        <v>175</v>
      </c>
      <c r="H7" s="9">
        <v>175</v>
      </c>
      <c r="I7" s="10">
        <v>6750059</v>
      </c>
      <c r="J7" s="6">
        <v>9000769</v>
      </c>
      <c r="K7" s="7">
        <v>23000000</v>
      </c>
    </row>
    <row r="8" spans="1:11" ht="13.5">
      <c r="A8" s="44" t="s">
        <v>21</v>
      </c>
      <c r="B8" s="45"/>
      <c r="C8" s="6"/>
      <c r="D8" s="6"/>
      <c r="E8" s="7"/>
      <c r="F8" s="8">
        <v>14438000</v>
      </c>
      <c r="G8" s="6">
        <v>543</v>
      </c>
      <c r="H8" s="9">
        <v>543</v>
      </c>
      <c r="I8" s="10">
        <v>4440000</v>
      </c>
      <c r="J8" s="6">
        <v>4875000</v>
      </c>
      <c r="K8" s="7">
        <v>1520000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7500000</v>
      </c>
      <c r="G11" s="6">
        <v>75</v>
      </c>
      <c r="H11" s="9">
        <v>75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11096095</v>
      </c>
      <c r="F15" s="8">
        <f t="shared" si="1"/>
        <v>144589398</v>
      </c>
      <c r="G15" s="6">
        <f t="shared" si="1"/>
        <v>1475</v>
      </c>
      <c r="H15" s="9">
        <f t="shared" si="1"/>
        <v>1475</v>
      </c>
      <c r="I15" s="10">
        <f t="shared" si="1"/>
        <v>79159118</v>
      </c>
      <c r="J15" s="6">
        <f t="shared" si="1"/>
        <v>69058252</v>
      </c>
      <c r="K15" s="7">
        <f t="shared" si="1"/>
        <v>63676200</v>
      </c>
    </row>
    <row r="16" spans="1:11" ht="13.5">
      <c r="A16" s="47" t="s">
        <v>29</v>
      </c>
      <c r="B16" s="48"/>
      <c r="C16" s="6"/>
      <c r="D16" s="6"/>
      <c r="E16" s="7">
        <v>19603460</v>
      </c>
      <c r="F16" s="8">
        <v>46299453</v>
      </c>
      <c r="G16" s="6">
        <v>674</v>
      </c>
      <c r="H16" s="9">
        <v>674</v>
      </c>
      <c r="I16" s="10">
        <v>15706824</v>
      </c>
      <c r="J16" s="6"/>
      <c r="K16" s="7">
        <v>11075000</v>
      </c>
    </row>
    <row r="17" spans="1:11" ht="13.5">
      <c r="A17" s="47" t="s">
        <v>30</v>
      </c>
      <c r="B17" s="37"/>
      <c r="C17" s="16"/>
      <c r="D17" s="16"/>
      <c r="E17" s="17"/>
      <c r="F17" s="18">
        <v>3000000</v>
      </c>
      <c r="G17" s="16">
        <v>30</v>
      </c>
      <c r="H17" s="19">
        <v>30</v>
      </c>
      <c r="I17" s="20">
        <v>6000000</v>
      </c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19603460</v>
      </c>
      <c r="F18" s="23">
        <f t="shared" si="2"/>
        <v>49299453</v>
      </c>
      <c r="G18" s="21">
        <f t="shared" si="2"/>
        <v>704</v>
      </c>
      <c r="H18" s="24">
        <f t="shared" si="2"/>
        <v>704</v>
      </c>
      <c r="I18" s="25">
        <f t="shared" si="2"/>
        <v>21706824</v>
      </c>
      <c r="J18" s="21">
        <f t="shared" si="2"/>
        <v>0</v>
      </c>
      <c r="K18" s="22">
        <f t="shared" si="2"/>
        <v>11075000</v>
      </c>
    </row>
    <row r="19" spans="1:11" ht="13.5">
      <c r="A19" s="49" t="s">
        <v>102</v>
      </c>
      <c r="B19" s="37"/>
      <c r="C19" s="6"/>
      <c r="D19" s="6"/>
      <c r="E19" s="7"/>
      <c r="F19" s="8">
        <v>1000000</v>
      </c>
      <c r="G19" s="6">
        <v>100</v>
      </c>
      <c r="H19" s="9">
        <v>100</v>
      </c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>
        <v>18000000</v>
      </c>
      <c r="K20" s="12">
        <v>13000000</v>
      </c>
    </row>
    <row r="21" spans="1:11" ht="13.5">
      <c r="A21" s="47" t="s">
        <v>33</v>
      </c>
      <c r="B21" s="37"/>
      <c r="C21" s="16"/>
      <c r="D21" s="16"/>
      <c r="E21" s="17"/>
      <c r="F21" s="18">
        <v>3000000</v>
      </c>
      <c r="G21" s="16">
        <v>30</v>
      </c>
      <c r="H21" s="19">
        <v>30</v>
      </c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3000000</v>
      </c>
      <c r="G22" s="6">
        <f t="shared" si="3"/>
        <v>30</v>
      </c>
      <c r="H22" s="9">
        <f t="shared" si="3"/>
        <v>30</v>
      </c>
      <c r="I22" s="10">
        <f t="shared" si="3"/>
        <v>0</v>
      </c>
      <c r="J22" s="6">
        <f t="shared" si="3"/>
        <v>18000000</v>
      </c>
      <c r="K22" s="7">
        <f t="shared" si="3"/>
        <v>13000000</v>
      </c>
    </row>
    <row r="23" spans="1:11" ht="13.5">
      <c r="A23" s="47" t="s">
        <v>35</v>
      </c>
      <c r="B23" s="48"/>
      <c r="C23" s="6"/>
      <c r="D23" s="6"/>
      <c r="E23" s="7"/>
      <c r="F23" s="8">
        <v>1740000</v>
      </c>
      <c r="G23" s="6">
        <v>17</v>
      </c>
      <c r="H23" s="9">
        <v>17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1740000</v>
      </c>
      <c r="G25" s="21">
        <f t="shared" si="4"/>
        <v>17</v>
      </c>
      <c r="H25" s="24">
        <f t="shared" si="4"/>
        <v>17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-122277</v>
      </c>
      <c r="F30" s="13">
        <v>1200000</v>
      </c>
      <c r="G30" s="11">
        <v>30</v>
      </c>
      <c r="H30" s="14">
        <v>30</v>
      </c>
      <c r="I30" s="15">
        <v>200000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3100000</v>
      </c>
      <c r="G31" s="6">
        <v>85</v>
      </c>
      <c r="H31" s="9">
        <v>85</v>
      </c>
      <c r="I31" s="10"/>
      <c r="J31" s="6">
        <v>200000</v>
      </c>
      <c r="K31" s="7"/>
    </row>
    <row r="32" spans="1:11" ht="13.5">
      <c r="A32" s="49" t="s">
        <v>43</v>
      </c>
      <c r="B32" s="37"/>
      <c r="C32" s="6"/>
      <c r="D32" s="6"/>
      <c r="E32" s="7">
        <v>-22161</v>
      </c>
      <c r="F32" s="8">
        <v>1820000</v>
      </c>
      <c r="G32" s="6">
        <v>86</v>
      </c>
      <c r="H32" s="9">
        <v>86</v>
      </c>
      <c r="I32" s="10">
        <v>100000</v>
      </c>
      <c r="J32" s="6"/>
      <c r="K32" s="7">
        <v>3000000</v>
      </c>
    </row>
    <row r="33" spans="1:11" ht="13.5">
      <c r="A33" s="50" t="s">
        <v>44</v>
      </c>
      <c r="B33" s="48"/>
      <c r="C33" s="6"/>
      <c r="D33" s="6"/>
      <c r="E33" s="7">
        <v>-94447</v>
      </c>
      <c r="F33" s="8">
        <v>600000</v>
      </c>
      <c r="G33" s="6">
        <v>60</v>
      </c>
      <c r="H33" s="9">
        <v>60</v>
      </c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3000000</v>
      </c>
      <c r="G37" s="38">
        <f t="shared" si="6"/>
        <v>30</v>
      </c>
      <c r="H37" s="41">
        <f t="shared" si="6"/>
        <v>30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>
        <v>3000000</v>
      </c>
      <c r="G38" s="6">
        <v>30</v>
      </c>
      <c r="H38" s="9">
        <v>30</v>
      </c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3000000</v>
      </c>
      <c r="G47" s="6">
        <f t="shared" si="7"/>
        <v>30</v>
      </c>
      <c r="H47" s="9">
        <f t="shared" si="7"/>
        <v>30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-88992</v>
      </c>
      <c r="F69" s="40">
        <f t="shared" si="12"/>
        <v>10637000</v>
      </c>
      <c r="G69" s="38">
        <f t="shared" si="12"/>
        <v>105</v>
      </c>
      <c r="H69" s="41">
        <f t="shared" si="12"/>
        <v>105</v>
      </c>
      <c r="I69" s="42">
        <f t="shared" si="12"/>
        <v>3000000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>
        <v>2000000</v>
      </c>
      <c r="G80" s="6">
        <v>20</v>
      </c>
      <c r="H80" s="9">
        <v>20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>
        <v>5137000</v>
      </c>
      <c r="G81" s="16">
        <v>51</v>
      </c>
      <c r="H81" s="19">
        <v>51</v>
      </c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7137000</v>
      </c>
      <c r="G82" s="21">
        <f t="shared" si="14"/>
        <v>71</v>
      </c>
      <c r="H82" s="24">
        <f t="shared" si="14"/>
        <v>71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-88992</v>
      </c>
      <c r="F87" s="8">
        <v>3500000</v>
      </c>
      <c r="G87" s="6">
        <v>34</v>
      </c>
      <c r="H87" s="9">
        <v>34</v>
      </c>
      <c r="I87" s="10">
        <v>3000000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-88992</v>
      </c>
      <c r="F89" s="23">
        <f t="shared" si="16"/>
        <v>3500000</v>
      </c>
      <c r="G89" s="21">
        <f t="shared" si="16"/>
        <v>34</v>
      </c>
      <c r="H89" s="24">
        <f t="shared" si="16"/>
        <v>34</v>
      </c>
      <c r="I89" s="25">
        <f t="shared" si="16"/>
        <v>3000000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30371678</v>
      </c>
      <c r="F101" s="40">
        <f t="shared" si="18"/>
        <v>219985851</v>
      </c>
      <c r="G101" s="38">
        <f t="shared" si="18"/>
        <v>2722</v>
      </c>
      <c r="H101" s="41">
        <f t="shared" si="18"/>
        <v>2722</v>
      </c>
      <c r="I101" s="42">
        <f t="shared" si="18"/>
        <v>104165942</v>
      </c>
      <c r="J101" s="38">
        <f t="shared" si="18"/>
        <v>87258252</v>
      </c>
      <c r="K101" s="39">
        <f t="shared" si="18"/>
        <v>90751200</v>
      </c>
    </row>
    <row r="102" spans="1:11" ht="13.5">
      <c r="A102" s="44" t="s">
        <v>19</v>
      </c>
      <c r="B102" s="45"/>
      <c r="C102" s="6"/>
      <c r="D102" s="6"/>
      <c r="E102" s="7">
        <v>9790008</v>
      </c>
      <c r="F102" s="8">
        <v>81111398</v>
      </c>
      <c r="G102" s="6">
        <v>712</v>
      </c>
      <c r="H102" s="9">
        <v>712</v>
      </c>
      <c r="I102" s="10">
        <v>67969059</v>
      </c>
      <c r="J102" s="6">
        <v>55182483</v>
      </c>
      <c r="K102" s="7">
        <v>39156200</v>
      </c>
    </row>
    <row r="103" spans="1:11" ht="13.5">
      <c r="A103" s="44" t="s">
        <v>20</v>
      </c>
      <c r="B103" s="45"/>
      <c r="C103" s="6"/>
      <c r="D103" s="6"/>
      <c r="E103" s="7">
        <v>1306087</v>
      </c>
      <c r="F103" s="8">
        <v>44540000</v>
      </c>
      <c r="G103" s="6">
        <v>175</v>
      </c>
      <c r="H103" s="9">
        <v>175</v>
      </c>
      <c r="I103" s="10">
        <v>6750059</v>
      </c>
      <c r="J103" s="6">
        <v>9000769</v>
      </c>
      <c r="K103" s="7">
        <v>23000000</v>
      </c>
    </row>
    <row r="104" spans="1:11" ht="13.5">
      <c r="A104" s="44" t="s">
        <v>21</v>
      </c>
      <c r="B104" s="45"/>
      <c r="C104" s="6"/>
      <c r="D104" s="6"/>
      <c r="E104" s="7"/>
      <c r="F104" s="8">
        <v>14438000</v>
      </c>
      <c r="G104" s="6">
        <v>543</v>
      </c>
      <c r="H104" s="9">
        <v>543</v>
      </c>
      <c r="I104" s="10">
        <v>4440000</v>
      </c>
      <c r="J104" s="6">
        <v>4875000</v>
      </c>
      <c r="K104" s="7">
        <v>1520000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7500000</v>
      </c>
      <c r="G107" s="6">
        <v>75</v>
      </c>
      <c r="H107" s="9">
        <v>75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11096095</v>
      </c>
      <c r="F111" s="8">
        <f t="shared" si="19"/>
        <v>147589398</v>
      </c>
      <c r="G111" s="6">
        <f t="shared" si="19"/>
        <v>1505</v>
      </c>
      <c r="H111" s="9">
        <f t="shared" si="19"/>
        <v>1505</v>
      </c>
      <c r="I111" s="10">
        <f t="shared" si="19"/>
        <v>79159118</v>
      </c>
      <c r="J111" s="6">
        <f t="shared" si="19"/>
        <v>69058252</v>
      </c>
      <c r="K111" s="7">
        <f t="shared" si="19"/>
        <v>63676200</v>
      </c>
    </row>
    <row r="112" spans="1:11" ht="13.5">
      <c r="A112" s="47" t="s">
        <v>29</v>
      </c>
      <c r="B112" s="48"/>
      <c r="C112" s="6"/>
      <c r="D112" s="6"/>
      <c r="E112" s="7">
        <v>19603460</v>
      </c>
      <c r="F112" s="8">
        <v>48299453</v>
      </c>
      <c r="G112" s="6">
        <v>694</v>
      </c>
      <c r="H112" s="9">
        <v>694</v>
      </c>
      <c r="I112" s="10">
        <v>15706824</v>
      </c>
      <c r="J112" s="6"/>
      <c r="K112" s="7">
        <v>11075000</v>
      </c>
    </row>
    <row r="113" spans="1:11" ht="13.5">
      <c r="A113" s="47" t="s">
        <v>30</v>
      </c>
      <c r="B113" s="37"/>
      <c r="C113" s="16"/>
      <c r="D113" s="16"/>
      <c r="E113" s="17"/>
      <c r="F113" s="18">
        <v>8137000</v>
      </c>
      <c r="G113" s="16">
        <v>81</v>
      </c>
      <c r="H113" s="19">
        <v>81</v>
      </c>
      <c r="I113" s="20">
        <v>6000000</v>
      </c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19603460</v>
      </c>
      <c r="F114" s="23">
        <f t="shared" si="20"/>
        <v>56436453</v>
      </c>
      <c r="G114" s="21">
        <f t="shared" si="20"/>
        <v>775</v>
      </c>
      <c r="H114" s="24">
        <f t="shared" si="20"/>
        <v>775</v>
      </c>
      <c r="I114" s="25">
        <f t="shared" si="20"/>
        <v>21706824</v>
      </c>
      <c r="J114" s="21">
        <f t="shared" si="20"/>
        <v>0</v>
      </c>
      <c r="K114" s="22">
        <f t="shared" si="20"/>
        <v>11075000</v>
      </c>
    </row>
    <row r="115" spans="1:11" ht="13.5">
      <c r="A115" s="49" t="s">
        <v>102</v>
      </c>
      <c r="B115" s="37"/>
      <c r="C115" s="6"/>
      <c r="D115" s="6"/>
      <c r="E115" s="7"/>
      <c r="F115" s="8">
        <v>1000000</v>
      </c>
      <c r="G115" s="6">
        <v>100</v>
      </c>
      <c r="H115" s="9">
        <v>100</v>
      </c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>
        <v>18000000</v>
      </c>
      <c r="K116" s="12">
        <v>13000000</v>
      </c>
    </row>
    <row r="117" spans="1:11" ht="13.5">
      <c r="A117" s="47" t="s">
        <v>33</v>
      </c>
      <c r="B117" s="37"/>
      <c r="C117" s="16"/>
      <c r="D117" s="16"/>
      <c r="E117" s="17"/>
      <c r="F117" s="18">
        <v>3000000</v>
      </c>
      <c r="G117" s="16">
        <v>30</v>
      </c>
      <c r="H117" s="19">
        <v>30</v>
      </c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3000000</v>
      </c>
      <c r="G118" s="6">
        <f t="shared" si="21"/>
        <v>30</v>
      </c>
      <c r="H118" s="9">
        <f t="shared" si="21"/>
        <v>30</v>
      </c>
      <c r="I118" s="10">
        <f t="shared" si="21"/>
        <v>0</v>
      </c>
      <c r="J118" s="6">
        <f t="shared" si="21"/>
        <v>18000000</v>
      </c>
      <c r="K118" s="7">
        <f t="shared" si="21"/>
        <v>13000000</v>
      </c>
    </row>
    <row r="119" spans="1:11" ht="13.5">
      <c r="A119" s="47" t="s">
        <v>35</v>
      </c>
      <c r="B119" s="48"/>
      <c r="C119" s="6"/>
      <c r="D119" s="6"/>
      <c r="E119" s="7">
        <v>-88992</v>
      </c>
      <c r="F119" s="8">
        <v>5240000</v>
      </c>
      <c r="G119" s="6">
        <v>51</v>
      </c>
      <c r="H119" s="9">
        <v>51</v>
      </c>
      <c r="I119" s="10">
        <v>3000000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-88992</v>
      </c>
      <c r="F121" s="23">
        <f t="shared" si="22"/>
        <v>5240000</v>
      </c>
      <c r="G121" s="21">
        <f t="shared" si="22"/>
        <v>51</v>
      </c>
      <c r="H121" s="24">
        <f t="shared" si="22"/>
        <v>51</v>
      </c>
      <c r="I121" s="25">
        <f t="shared" si="22"/>
        <v>3000000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-122277</v>
      </c>
      <c r="F126" s="13">
        <v>1200000</v>
      </c>
      <c r="G126" s="11">
        <v>30</v>
      </c>
      <c r="H126" s="14">
        <v>30</v>
      </c>
      <c r="I126" s="15">
        <v>200000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3100000</v>
      </c>
      <c r="G127" s="6">
        <v>85</v>
      </c>
      <c r="H127" s="9">
        <v>85</v>
      </c>
      <c r="I127" s="10"/>
      <c r="J127" s="6">
        <v>200000</v>
      </c>
      <c r="K127" s="7"/>
    </row>
    <row r="128" spans="1:11" ht="13.5">
      <c r="A128" s="49" t="s">
        <v>43</v>
      </c>
      <c r="B128" s="37"/>
      <c r="C128" s="6"/>
      <c r="D128" s="6"/>
      <c r="E128" s="7">
        <v>-22161</v>
      </c>
      <c r="F128" s="8">
        <v>1820000</v>
      </c>
      <c r="G128" s="6">
        <v>86</v>
      </c>
      <c r="H128" s="9">
        <v>86</v>
      </c>
      <c r="I128" s="10">
        <v>100000</v>
      </c>
      <c r="J128" s="6"/>
      <c r="K128" s="7">
        <v>3000000</v>
      </c>
    </row>
    <row r="129" spans="1:11" ht="13.5">
      <c r="A129" s="50" t="s">
        <v>44</v>
      </c>
      <c r="B129" s="48"/>
      <c r="C129" s="6"/>
      <c r="D129" s="6"/>
      <c r="E129" s="7">
        <v>-94447</v>
      </c>
      <c r="F129" s="8">
        <v>600000</v>
      </c>
      <c r="G129" s="6">
        <v>60</v>
      </c>
      <c r="H129" s="9">
        <v>60</v>
      </c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30371678</v>
      </c>
      <c r="F132" s="56">
        <f t="shared" si="24"/>
        <v>219985851</v>
      </c>
      <c r="G132" s="54">
        <f t="shared" si="24"/>
        <v>2722</v>
      </c>
      <c r="H132" s="57">
        <f t="shared" si="24"/>
        <v>2722</v>
      </c>
      <c r="I132" s="58">
        <f t="shared" si="24"/>
        <v>104165942</v>
      </c>
      <c r="J132" s="54">
        <f t="shared" si="24"/>
        <v>87258252</v>
      </c>
      <c r="K132" s="55">
        <f t="shared" si="24"/>
        <v>90751200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-399794247</v>
      </c>
      <c r="F134" s="40">
        <f t="shared" si="25"/>
        <v>813533357</v>
      </c>
      <c r="G134" s="38">
        <f t="shared" si="25"/>
        <v>93550228</v>
      </c>
      <c r="H134" s="41">
        <f t="shared" si="25"/>
        <v>93550228</v>
      </c>
      <c r="I134" s="42">
        <f t="shared" si="25"/>
        <v>594928275</v>
      </c>
      <c r="J134" s="38">
        <f t="shared" si="25"/>
        <v>604928275</v>
      </c>
      <c r="K134" s="39">
        <f t="shared" si="25"/>
        <v>632054409</v>
      </c>
    </row>
    <row r="135" spans="1:11" ht="13.5">
      <c r="A135" s="44" t="s">
        <v>19</v>
      </c>
      <c r="B135" s="45"/>
      <c r="C135" s="6"/>
      <c r="D135" s="6"/>
      <c r="E135" s="7">
        <v>9701016</v>
      </c>
      <c r="F135" s="8">
        <v>65858722</v>
      </c>
      <c r="G135" s="6">
        <v>656</v>
      </c>
      <c r="H135" s="9">
        <v>656</v>
      </c>
      <c r="I135" s="10">
        <v>66443499</v>
      </c>
      <c r="J135" s="6">
        <v>34270813</v>
      </c>
      <c r="K135" s="7">
        <v>47231200</v>
      </c>
    </row>
    <row r="136" spans="1:11" ht="13.5">
      <c r="A136" s="44" t="s">
        <v>20</v>
      </c>
      <c r="B136" s="45"/>
      <c r="C136" s="6"/>
      <c r="D136" s="6"/>
      <c r="E136" s="7">
        <v>1306087</v>
      </c>
      <c r="F136" s="8">
        <v>59792676</v>
      </c>
      <c r="G136" s="6">
        <v>231</v>
      </c>
      <c r="H136" s="9">
        <v>231</v>
      </c>
      <c r="I136" s="10">
        <v>8275619</v>
      </c>
      <c r="J136" s="6">
        <v>29912439</v>
      </c>
      <c r="K136" s="7">
        <v>18000000</v>
      </c>
    </row>
    <row r="137" spans="1:11" ht="13.5">
      <c r="A137" s="44" t="s">
        <v>21</v>
      </c>
      <c r="B137" s="45"/>
      <c r="C137" s="6"/>
      <c r="D137" s="6"/>
      <c r="E137" s="7">
        <v>15018885</v>
      </c>
      <c r="F137" s="8">
        <v>14438000</v>
      </c>
      <c r="G137" s="6">
        <v>543</v>
      </c>
      <c r="H137" s="9">
        <v>543</v>
      </c>
      <c r="I137" s="10">
        <v>4440000</v>
      </c>
      <c r="J137" s="6">
        <v>4875000</v>
      </c>
      <c r="K137" s="7">
        <v>1520000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9500000</v>
      </c>
      <c r="G140" s="6">
        <v>95</v>
      </c>
      <c r="H140" s="9">
        <v>95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26025988</v>
      </c>
      <c r="F144" s="8">
        <f t="shared" si="26"/>
        <v>149589398</v>
      </c>
      <c r="G144" s="6">
        <f t="shared" si="26"/>
        <v>1525</v>
      </c>
      <c r="H144" s="9">
        <f t="shared" si="26"/>
        <v>1525</v>
      </c>
      <c r="I144" s="10">
        <f t="shared" si="26"/>
        <v>79159118</v>
      </c>
      <c r="J144" s="6">
        <f t="shared" si="26"/>
        <v>69058252</v>
      </c>
      <c r="K144" s="7">
        <f t="shared" si="26"/>
        <v>66751200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-19635596</v>
      </c>
      <c r="F147" s="8">
        <v>50936453</v>
      </c>
      <c r="G147" s="6">
        <v>765</v>
      </c>
      <c r="H147" s="9">
        <v>765</v>
      </c>
      <c r="I147" s="10">
        <v>18706824</v>
      </c>
      <c r="J147" s="6">
        <v>8000000</v>
      </c>
      <c r="K147" s="7">
        <v>8000000</v>
      </c>
    </row>
    <row r="148" spans="1:11" ht="13.5">
      <c r="A148" s="49" t="s">
        <v>102</v>
      </c>
      <c r="B148" s="37"/>
      <c r="C148" s="6"/>
      <c r="D148" s="6"/>
      <c r="E148" s="7">
        <v>12141036</v>
      </c>
      <c r="F148" s="8">
        <v>500000</v>
      </c>
      <c r="G148" s="6">
        <v>50</v>
      </c>
      <c r="H148" s="9">
        <v>50</v>
      </c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3000000</v>
      </c>
      <c r="G151" s="6">
        <v>30</v>
      </c>
      <c r="H151" s="9">
        <v>30</v>
      </c>
      <c r="I151" s="10"/>
      <c r="J151" s="6">
        <v>10000000</v>
      </c>
      <c r="K151" s="7">
        <v>5000000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-406865971</v>
      </c>
      <c r="F154" s="8">
        <v>9240000</v>
      </c>
      <c r="G154" s="6">
        <v>91</v>
      </c>
      <c r="H154" s="9">
        <v>91</v>
      </c>
      <c r="I154" s="10">
        <v>6000000</v>
      </c>
      <c r="J154" s="6"/>
      <c r="K154" s="7">
        <v>8000000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-11285206</v>
      </c>
      <c r="F158" s="8"/>
      <c r="G158" s="6"/>
      <c r="H158" s="9"/>
      <c r="I158" s="10">
        <v>21989</v>
      </c>
      <c r="J158" s="6">
        <v>21989</v>
      </c>
      <c r="K158" s="7">
        <v>23184</v>
      </c>
    </row>
    <row r="159" spans="1:11" ht="13.5">
      <c r="A159" s="50" t="s">
        <v>41</v>
      </c>
      <c r="B159" s="37"/>
      <c r="C159" s="11"/>
      <c r="D159" s="11"/>
      <c r="E159" s="12">
        <v>-122277</v>
      </c>
      <c r="F159" s="13">
        <v>1200000</v>
      </c>
      <c r="G159" s="11">
        <v>30</v>
      </c>
      <c r="H159" s="14">
        <v>30</v>
      </c>
      <c r="I159" s="15">
        <v>200000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3100000</v>
      </c>
      <c r="G160" s="6">
        <v>85</v>
      </c>
      <c r="H160" s="9">
        <v>85</v>
      </c>
      <c r="I160" s="10"/>
      <c r="J160" s="6">
        <v>200000</v>
      </c>
      <c r="K160" s="7"/>
    </row>
    <row r="161" spans="1:11" ht="13.5">
      <c r="A161" s="49" t="s">
        <v>43</v>
      </c>
      <c r="B161" s="37"/>
      <c r="C161" s="6"/>
      <c r="D161" s="6"/>
      <c r="E161" s="7">
        <v>-22161</v>
      </c>
      <c r="F161" s="8">
        <v>595367506</v>
      </c>
      <c r="G161" s="6">
        <v>93547592</v>
      </c>
      <c r="H161" s="9">
        <v>93547592</v>
      </c>
      <c r="I161" s="10">
        <v>490840344</v>
      </c>
      <c r="J161" s="6">
        <v>517648034</v>
      </c>
      <c r="K161" s="7">
        <v>544280025</v>
      </c>
    </row>
    <row r="162" spans="1:11" ht="13.5">
      <c r="A162" s="50" t="s">
        <v>44</v>
      </c>
      <c r="B162" s="48"/>
      <c r="C162" s="6"/>
      <c r="D162" s="6"/>
      <c r="E162" s="7">
        <v>-30060</v>
      </c>
      <c r="F162" s="8">
        <v>600000</v>
      </c>
      <c r="G162" s="6">
        <v>60</v>
      </c>
      <c r="H162" s="9">
        <v>60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-399794247</v>
      </c>
      <c r="F165" s="56">
        <f t="shared" si="27"/>
        <v>813533357</v>
      </c>
      <c r="G165" s="54">
        <f t="shared" si="27"/>
        <v>93550228</v>
      </c>
      <c r="H165" s="57">
        <f t="shared" si="27"/>
        <v>93550228</v>
      </c>
      <c r="I165" s="66">
        <f t="shared" si="27"/>
        <v>594928275</v>
      </c>
      <c r="J165" s="54">
        <f t="shared" si="27"/>
        <v>604928275</v>
      </c>
      <c r="K165" s="55">
        <f t="shared" si="27"/>
        <v>632054409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36000000</v>
      </c>
      <c r="G168" s="60">
        <v>36000000</v>
      </c>
      <c r="H168" s="63">
        <v>36000000</v>
      </c>
      <c r="I168" s="64">
        <v>37871995</v>
      </c>
      <c r="J168" s="60">
        <v>39917083</v>
      </c>
      <c r="K168" s="61">
        <v>42072606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2938793</v>
      </c>
      <c r="F169" s="40">
        <f t="shared" si="28"/>
        <v>15587984</v>
      </c>
      <c r="G169" s="38">
        <f t="shared" si="28"/>
        <v>441</v>
      </c>
      <c r="H169" s="41">
        <f t="shared" si="28"/>
        <v>441</v>
      </c>
      <c r="I169" s="42">
        <f t="shared" si="28"/>
        <v>8350000</v>
      </c>
      <c r="J169" s="38">
        <f t="shared" si="28"/>
        <v>12529947</v>
      </c>
      <c r="K169" s="39">
        <f t="shared" si="28"/>
        <v>11637519</v>
      </c>
    </row>
    <row r="170" spans="1:11" ht="13.5">
      <c r="A170" s="44" t="s">
        <v>19</v>
      </c>
      <c r="B170" s="45"/>
      <c r="C170" s="6"/>
      <c r="D170" s="6"/>
      <c r="E170" s="7">
        <v>507916</v>
      </c>
      <c r="F170" s="8">
        <v>8600000</v>
      </c>
      <c r="G170" s="6">
        <v>86</v>
      </c>
      <c r="H170" s="9">
        <v>86</v>
      </c>
      <c r="I170" s="10">
        <v>3000000</v>
      </c>
      <c r="J170" s="6">
        <v>6750000</v>
      </c>
      <c r="K170" s="7">
        <v>5500000</v>
      </c>
    </row>
    <row r="171" spans="1:11" ht="13.5">
      <c r="A171" s="44" t="s">
        <v>20</v>
      </c>
      <c r="B171" s="45"/>
      <c r="C171" s="6"/>
      <c r="D171" s="6"/>
      <c r="E171" s="7">
        <v>1270925</v>
      </c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867744</v>
      </c>
      <c r="F172" s="8"/>
      <c r="G172" s="6"/>
      <c r="H172" s="9"/>
      <c r="I172" s="10">
        <v>3000000</v>
      </c>
      <c r="J172" s="6">
        <v>3165000</v>
      </c>
      <c r="K172" s="7">
        <v>3335910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2646585</v>
      </c>
      <c r="F179" s="8">
        <f t="shared" si="29"/>
        <v>8600000</v>
      </c>
      <c r="G179" s="6">
        <f t="shared" si="29"/>
        <v>86</v>
      </c>
      <c r="H179" s="9">
        <f t="shared" si="29"/>
        <v>86</v>
      </c>
      <c r="I179" s="10">
        <f t="shared" si="29"/>
        <v>6000000</v>
      </c>
      <c r="J179" s="6">
        <f t="shared" si="29"/>
        <v>9915000</v>
      </c>
      <c r="K179" s="7">
        <f t="shared" si="29"/>
        <v>8835910</v>
      </c>
    </row>
    <row r="180" spans="1:11" ht="13.5">
      <c r="A180" s="47" t="s">
        <v>29</v>
      </c>
      <c r="B180" s="48"/>
      <c r="C180" s="6"/>
      <c r="D180" s="6"/>
      <c r="E180" s="7"/>
      <c r="F180" s="8">
        <v>3500000</v>
      </c>
      <c r="G180" s="6">
        <v>98</v>
      </c>
      <c r="H180" s="9">
        <v>98</v>
      </c>
      <c r="I180" s="10"/>
      <c r="J180" s="6">
        <v>500000</v>
      </c>
      <c r="K180" s="7">
        <v>527000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3500000</v>
      </c>
      <c r="G182" s="21">
        <f t="shared" si="30"/>
        <v>98</v>
      </c>
      <c r="H182" s="24">
        <f t="shared" si="30"/>
        <v>98</v>
      </c>
      <c r="I182" s="25">
        <f t="shared" si="30"/>
        <v>0</v>
      </c>
      <c r="J182" s="21">
        <f t="shared" si="30"/>
        <v>500000</v>
      </c>
      <c r="K182" s="22">
        <f t="shared" si="30"/>
        <v>527000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263811</v>
      </c>
      <c r="F187" s="8">
        <v>2000000</v>
      </c>
      <c r="G187" s="6">
        <v>64</v>
      </c>
      <c r="H187" s="9">
        <v>64</v>
      </c>
      <c r="I187" s="10">
        <v>1000000</v>
      </c>
      <c r="J187" s="6">
        <v>440847</v>
      </c>
      <c r="K187" s="7">
        <v>510108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263811</v>
      </c>
      <c r="F189" s="23">
        <f t="shared" si="32"/>
        <v>2000000</v>
      </c>
      <c r="G189" s="21">
        <f t="shared" si="32"/>
        <v>64</v>
      </c>
      <c r="H189" s="24">
        <f t="shared" si="32"/>
        <v>64</v>
      </c>
      <c r="I189" s="25">
        <f t="shared" si="32"/>
        <v>1000000</v>
      </c>
      <c r="J189" s="21">
        <f t="shared" si="32"/>
        <v>440847</v>
      </c>
      <c r="K189" s="22">
        <f t="shared" si="32"/>
        <v>510108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28397</v>
      </c>
      <c r="F192" s="18">
        <v>253920</v>
      </c>
      <c r="G192" s="16">
        <v>25</v>
      </c>
      <c r="H192" s="19">
        <v>25</v>
      </c>
      <c r="I192" s="20">
        <v>150000</v>
      </c>
      <c r="J192" s="16">
        <v>158100</v>
      </c>
      <c r="K192" s="17">
        <v>166637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28397</v>
      </c>
      <c r="F193" s="8">
        <f t="shared" si="33"/>
        <v>253920</v>
      </c>
      <c r="G193" s="6">
        <f t="shared" si="33"/>
        <v>25</v>
      </c>
      <c r="H193" s="9">
        <f t="shared" si="33"/>
        <v>25</v>
      </c>
      <c r="I193" s="10">
        <f t="shared" si="33"/>
        <v>150000</v>
      </c>
      <c r="J193" s="6">
        <f t="shared" si="33"/>
        <v>158100</v>
      </c>
      <c r="K193" s="7">
        <f t="shared" si="33"/>
        <v>166637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>
        <v>200000</v>
      </c>
      <c r="G195" s="6">
        <v>20</v>
      </c>
      <c r="H195" s="9">
        <v>20</v>
      </c>
      <c r="I195" s="10"/>
      <c r="J195" s="6">
        <v>200000</v>
      </c>
      <c r="K195" s="7">
        <v>210800</v>
      </c>
    </row>
    <row r="196" spans="1:11" ht="13.5">
      <c r="A196" s="49" t="s">
        <v>43</v>
      </c>
      <c r="B196" s="37"/>
      <c r="C196" s="6"/>
      <c r="D196" s="6"/>
      <c r="E196" s="7"/>
      <c r="F196" s="8">
        <v>500001</v>
      </c>
      <c r="G196" s="6">
        <v>95</v>
      </c>
      <c r="H196" s="9">
        <v>95</v>
      </c>
      <c r="I196" s="10"/>
      <c r="J196" s="6">
        <v>50000</v>
      </c>
      <c r="K196" s="7">
        <v>52700</v>
      </c>
    </row>
    <row r="197" spans="1:11" ht="13.5">
      <c r="A197" s="50" t="s">
        <v>44</v>
      </c>
      <c r="B197" s="48"/>
      <c r="C197" s="6"/>
      <c r="D197" s="6"/>
      <c r="E197" s="7"/>
      <c r="F197" s="8">
        <v>534063</v>
      </c>
      <c r="G197" s="6">
        <v>53</v>
      </c>
      <c r="H197" s="9">
        <v>53</v>
      </c>
      <c r="I197" s="10">
        <v>1200000</v>
      </c>
      <c r="J197" s="6">
        <v>1266000</v>
      </c>
      <c r="K197" s="7">
        <v>1334364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2938793</v>
      </c>
      <c r="F201" s="56">
        <f t="shared" si="34"/>
        <v>51587984</v>
      </c>
      <c r="G201" s="54">
        <f t="shared" si="34"/>
        <v>36000441</v>
      </c>
      <c r="H201" s="57">
        <f t="shared" si="34"/>
        <v>36000441</v>
      </c>
      <c r="I201" s="58">
        <f t="shared" si="34"/>
        <v>46221995</v>
      </c>
      <c r="J201" s="54">
        <f t="shared" si="34"/>
        <v>52447030</v>
      </c>
      <c r="K201" s="55">
        <f t="shared" si="34"/>
        <v>53710125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0.38</v>
      </c>
      <c r="H205" s="84">
        <f t="shared" si="37"/>
        <v>0.38</v>
      </c>
      <c r="I205" s="85">
        <f t="shared" si="37"/>
        <v>0.06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0.38</v>
      </c>
      <c r="H206" s="84">
        <f t="shared" si="38"/>
        <v>0.38</v>
      </c>
      <c r="I206" s="85">
        <f t="shared" si="38"/>
        <v>0.06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186989889</v>
      </c>
      <c r="F5" s="40">
        <f t="shared" si="0"/>
        <v>219224000</v>
      </c>
      <c r="G5" s="38">
        <f t="shared" si="0"/>
        <v>1212879747</v>
      </c>
      <c r="H5" s="41">
        <f t="shared" si="0"/>
        <v>1212879747</v>
      </c>
      <c r="I5" s="42">
        <f t="shared" si="0"/>
        <v>309308198</v>
      </c>
      <c r="J5" s="38">
        <f t="shared" si="0"/>
        <v>329498198</v>
      </c>
      <c r="K5" s="39">
        <f t="shared" si="0"/>
        <v>340912198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158110858</v>
      </c>
      <c r="F9" s="8">
        <v>197314000</v>
      </c>
      <c r="G9" s="6">
        <v>1165214767</v>
      </c>
      <c r="H9" s="9">
        <v>1165214767</v>
      </c>
      <c r="I9" s="10">
        <v>275862198</v>
      </c>
      <c r="J9" s="6">
        <v>302401198</v>
      </c>
      <c r="K9" s="7">
        <v>313815198</v>
      </c>
    </row>
    <row r="10" spans="1:11" ht="13.5">
      <c r="A10" s="44" t="s">
        <v>23</v>
      </c>
      <c r="B10" s="45"/>
      <c r="C10" s="6"/>
      <c r="D10" s="6"/>
      <c r="E10" s="7"/>
      <c r="F10" s="8"/>
      <c r="G10" s="6">
        <v>9576557</v>
      </c>
      <c r="H10" s="9">
        <v>9576557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158110858</v>
      </c>
      <c r="F15" s="8">
        <f t="shared" si="1"/>
        <v>197314000</v>
      </c>
      <c r="G15" s="6">
        <f t="shared" si="1"/>
        <v>1174791324</v>
      </c>
      <c r="H15" s="9">
        <f t="shared" si="1"/>
        <v>1174791324</v>
      </c>
      <c r="I15" s="10">
        <f t="shared" si="1"/>
        <v>275862198</v>
      </c>
      <c r="J15" s="6">
        <f t="shared" si="1"/>
        <v>302401198</v>
      </c>
      <c r="K15" s="7">
        <f t="shared" si="1"/>
        <v>313815198</v>
      </c>
    </row>
    <row r="16" spans="1:11" ht="13.5">
      <c r="A16" s="47" t="s">
        <v>29</v>
      </c>
      <c r="B16" s="48"/>
      <c r="C16" s="6"/>
      <c r="D16" s="6"/>
      <c r="E16" s="7">
        <v>13484711</v>
      </c>
      <c r="F16" s="8">
        <v>10000000</v>
      </c>
      <c r="G16" s="6">
        <v>1009000</v>
      </c>
      <c r="H16" s="9">
        <v>1009000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>
        <v>4873864</v>
      </c>
      <c r="H17" s="19">
        <v>4873864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13484711</v>
      </c>
      <c r="F18" s="23">
        <f t="shared" si="2"/>
        <v>10000000</v>
      </c>
      <c r="G18" s="21">
        <f t="shared" si="2"/>
        <v>5882864</v>
      </c>
      <c r="H18" s="24">
        <f t="shared" si="2"/>
        <v>5882864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2549244</v>
      </c>
      <c r="F23" s="8">
        <v>4050000</v>
      </c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2549244</v>
      </c>
      <c r="F25" s="23">
        <f t="shared" si="4"/>
        <v>4050000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458113</v>
      </c>
      <c r="F28" s="18"/>
      <c r="G28" s="16"/>
      <c r="H28" s="19"/>
      <c r="I28" s="20">
        <v>3803000</v>
      </c>
      <c r="J28" s="16">
        <v>3547000</v>
      </c>
      <c r="K28" s="17">
        <v>3247000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458113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3803000</v>
      </c>
      <c r="J29" s="6">
        <f t="shared" si="5"/>
        <v>3547000</v>
      </c>
      <c r="K29" s="7">
        <f t="shared" si="5"/>
        <v>3247000</v>
      </c>
    </row>
    <row r="30" spans="1:11" ht="13.5">
      <c r="A30" s="50" t="s">
        <v>41</v>
      </c>
      <c r="B30" s="37"/>
      <c r="C30" s="11"/>
      <c r="D30" s="11"/>
      <c r="E30" s="12">
        <v>3260672</v>
      </c>
      <c r="F30" s="13">
        <v>2260000</v>
      </c>
      <c r="G30" s="11">
        <v>6057676</v>
      </c>
      <c r="H30" s="14">
        <v>6057676</v>
      </c>
      <c r="I30" s="15">
        <v>1793000</v>
      </c>
      <c r="J30" s="11">
        <v>1150000</v>
      </c>
      <c r="K30" s="12">
        <v>1450000</v>
      </c>
    </row>
    <row r="31" spans="1:11" ht="13.5">
      <c r="A31" s="49" t="s">
        <v>42</v>
      </c>
      <c r="B31" s="37"/>
      <c r="C31" s="6"/>
      <c r="D31" s="6"/>
      <c r="E31" s="7">
        <v>1017060</v>
      </c>
      <c r="F31" s="8"/>
      <c r="G31" s="6">
        <v>8689600</v>
      </c>
      <c r="H31" s="9">
        <v>8689600</v>
      </c>
      <c r="I31" s="10">
        <v>2150000</v>
      </c>
      <c r="J31" s="6">
        <v>3350000</v>
      </c>
      <c r="K31" s="7">
        <v>3350000</v>
      </c>
    </row>
    <row r="32" spans="1:11" ht="13.5">
      <c r="A32" s="49" t="s">
        <v>43</v>
      </c>
      <c r="B32" s="37"/>
      <c r="C32" s="6"/>
      <c r="D32" s="6"/>
      <c r="E32" s="7">
        <v>3859113</v>
      </c>
      <c r="F32" s="8">
        <v>2600000</v>
      </c>
      <c r="G32" s="6">
        <v>3549052</v>
      </c>
      <c r="H32" s="9">
        <v>3549052</v>
      </c>
      <c r="I32" s="10">
        <v>20500000</v>
      </c>
      <c r="J32" s="6">
        <v>10850000</v>
      </c>
      <c r="K32" s="7">
        <v>10850000</v>
      </c>
    </row>
    <row r="33" spans="1:11" ht="13.5">
      <c r="A33" s="50" t="s">
        <v>44</v>
      </c>
      <c r="B33" s="48"/>
      <c r="C33" s="6"/>
      <c r="D33" s="6"/>
      <c r="E33" s="7">
        <v>4250118</v>
      </c>
      <c r="F33" s="8">
        <v>3000000</v>
      </c>
      <c r="G33" s="6">
        <v>13909231</v>
      </c>
      <c r="H33" s="9">
        <v>13909231</v>
      </c>
      <c r="I33" s="10">
        <v>5200000</v>
      </c>
      <c r="J33" s="6">
        <v>8200000</v>
      </c>
      <c r="K33" s="7">
        <v>8200000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676850340</v>
      </c>
      <c r="F37" s="40">
        <f t="shared" si="6"/>
        <v>5250000</v>
      </c>
      <c r="G37" s="38">
        <f t="shared" si="6"/>
        <v>17580474</v>
      </c>
      <c r="H37" s="41">
        <f t="shared" si="6"/>
        <v>17580474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662882957</v>
      </c>
      <c r="F41" s="8">
        <v>1200000</v>
      </c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9576557</v>
      </c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>
        <v>130101</v>
      </c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672589615</v>
      </c>
      <c r="F47" s="8">
        <f t="shared" si="7"/>
        <v>1200000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-8982945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-8982945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>
        <v>1000000</v>
      </c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87000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87000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3025474</v>
      </c>
      <c r="F60" s="18"/>
      <c r="G60" s="16">
        <v>17580474</v>
      </c>
      <c r="H60" s="19">
        <v>17580474</v>
      </c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3025474</v>
      </c>
      <c r="F61" s="8">
        <f t="shared" si="11"/>
        <v>0</v>
      </c>
      <c r="G61" s="6">
        <f t="shared" si="11"/>
        <v>17580474</v>
      </c>
      <c r="H61" s="9">
        <f t="shared" si="11"/>
        <v>17580474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>
        <v>-580601</v>
      </c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5488602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-2886037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>
        <v>8109232</v>
      </c>
      <c r="F65" s="8">
        <v>3050000</v>
      </c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26750000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>
        <v>25000000</v>
      </c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25000000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>
        <v>1750000</v>
      </c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1750000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863840229</v>
      </c>
      <c r="F101" s="40">
        <f t="shared" si="18"/>
        <v>251224000</v>
      </c>
      <c r="G101" s="38">
        <f t="shared" si="18"/>
        <v>1230460221</v>
      </c>
      <c r="H101" s="41">
        <f t="shared" si="18"/>
        <v>1230460221</v>
      </c>
      <c r="I101" s="42">
        <f t="shared" si="18"/>
        <v>309308198</v>
      </c>
      <c r="J101" s="38">
        <f t="shared" si="18"/>
        <v>329498198</v>
      </c>
      <c r="K101" s="39">
        <f t="shared" si="18"/>
        <v>340912198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820993815</v>
      </c>
      <c r="F105" s="8">
        <v>223514000</v>
      </c>
      <c r="G105" s="6">
        <v>1165214767</v>
      </c>
      <c r="H105" s="9">
        <v>1165214767</v>
      </c>
      <c r="I105" s="10">
        <v>275862198</v>
      </c>
      <c r="J105" s="6">
        <v>302401198</v>
      </c>
      <c r="K105" s="7">
        <v>313815198</v>
      </c>
    </row>
    <row r="106" spans="1:11" ht="13.5">
      <c r="A106" s="44" t="s">
        <v>23</v>
      </c>
      <c r="B106" s="45"/>
      <c r="C106" s="6"/>
      <c r="D106" s="6"/>
      <c r="E106" s="7">
        <v>9576557</v>
      </c>
      <c r="F106" s="8"/>
      <c r="G106" s="6">
        <v>9576557</v>
      </c>
      <c r="H106" s="9">
        <v>9576557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>
        <v>130101</v>
      </c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830700473</v>
      </c>
      <c r="F111" s="8">
        <f t="shared" si="19"/>
        <v>223514000</v>
      </c>
      <c r="G111" s="6">
        <f t="shared" si="19"/>
        <v>1174791324</v>
      </c>
      <c r="H111" s="9">
        <f t="shared" si="19"/>
        <v>1174791324</v>
      </c>
      <c r="I111" s="10">
        <f t="shared" si="19"/>
        <v>275862198</v>
      </c>
      <c r="J111" s="6">
        <f t="shared" si="19"/>
        <v>302401198</v>
      </c>
      <c r="K111" s="7">
        <f t="shared" si="19"/>
        <v>313815198</v>
      </c>
    </row>
    <row r="112" spans="1:11" ht="13.5">
      <c r="A112" s="47" t="s">
        <v>29</v>
      </c>
      <c r="B112" s="48"/>
      <c r="C112" s="6"/>
      <c r="D112" s="6"/>
      <c r="E112" s="7">
        <v>4501766</v>
      </c>
      <c r="F112" s="8">
        <v>10000000</v>
      </c>
      <c r="G112" s="6">
        <v>1009000</v>
      </c>
      <c r="H112" s="9">
        <v>1009000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>
        <v>4873864</v>
      </c>
      <c r="H113" s="19">
        <v>4873864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4501766</v>
      </c>
      <c r="F114" s="23">
        <f t="shared" si="20"/>
        <v>10000000</v>
      </c>
      <c r="G114" s="21">
        <f t="shared" si="20"/>
        <v>5882864</v>
      </c>
      <c r="H114" s="24">
        <f t="shared" si="20"/>
        <v>5882864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>
        <v>1000000</v>
      </c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2636244</v>
      </c>
      <c r="F119" s="8">
        <v>4050000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2636244</v>
      </c>
      <c r="F121" s="23">
        <f t="shared" si="22"/>
        <v>4050000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3483587</v>
      </c>
      <c r="F124" s="18">
        <v>1750000</v>
      </c>
      <c r="G124" s="16">
        <v>17580474</v>
      </c>
      <c r="H124" s="19">
        <v>17580474</v>
      </c>
      <c r="I124" s="20">
        <v>3803000</v>
      </c>
      <c r="J124" s="16">
        <v>3547000</v>
      </c>
      <c r="K124" s="17">
        <v>3247000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3483587</v>
      </c>
      <c r="F125" s="8">
        <f t="shared" si="23"/>
        <v>1750000</v>
      </c>
      <c r="G125" s="6">
        <f t="shared" si="23"/>
        <v>17580474</v>
      </c>
      <c r="H125" s="9">
        <f t="shared" si="23"/>
        <v>17580474</v>
      </c>
      <c r="I125" s="10">
        <f t="shared" si="23"/>
        <v>3803000</v>
      </c>
      <c r="J125" s="6">
        <f t="shared" si="23"/>
        <v>3547000</v>
      </c>
      <c r="K125" s="7">
        <f t="shared" si="23"/>
        <v>3247000</v>
      </c>
    </row>
    <row r="126" spans="1:11" ht="13.5">
      <c r="A126" s="50" t="s">
        <v>41</v>
      </c>
      <c r="B126" s="37"/>
      <c r="C126" s="11"/>
      <c r="D126" s="11"/>
      <c r="E126" s="12">
        <v>2680071</v>
      </c>
      <c r="F126" s="13">
        <v>2260000</v>
      </c>
      <c r="G126" s="11">
        <v>6057676</v>
      </c>
      <c r="H126" s="14">
        <v>6057676</v>
      </c>
      <c r="I126" s="15">
        <v>1793000</v>
      </c>
      <c r="J126" s="11">
        <v>1150000</v>
      </c>
      <c r="K126" s="12">
        <v>1450000</v>
      </c>
    </row>
    <row r="127" spans="1:11" ht="13.5">
      <c r="A127" s="49" t="s">
        <v>42</v>
      </c>
      <c r="B127" s="37"/>
      <c r="C127" s="6"/>
      <c r="D127" s="6"/>
      <c r="E127" s="7">
        <v>6505662</v>
      </c>
      <c r="F127" s="8"/>
      <c r="G127" s="6">
        <v>8689600</v>
      </c>
      <c r="H127" s="9">
        <v>8689600</v>
      </c>
      <c r="I127" s="10">
        <v>2150000</v>
      </c>
      <c r="J127" s="6">
        <v>3350000</v>
      </c>
      <c r="K127" s="7">
        <v>3350000</v>
      </c>
    </row>
    <row r="128" spans="1:11" ht="13.5">
      <c r="A128" s="49" t="s">
        <v>43</v>
      </c>
      <c r="B128" s="37"/>
      <c r="C128" s="6"/>
      <c r="D128" s="6"/>
      <c r="E128" s="7">
        <v>973076</v>
      </c>
      <c r="F128" s="8">
        <v>2600000</v>
      </c>
      <c r="G128" s="6">
        <v>3549052</v>
      </c>
      <c r="H128" s="9">
        <v>3549052</v>
      </c>
      <c r="I128" s="10">
        <v>20500000</v>
      </c>
      <c r="J128" s="6">
        <v>10850000</v>
      </c>
      <c r="K128" s="7">
        <v>10850000</v>
      </c>
    </row>
    <row r="129" spans="1:11" ht="13.5">
      <c r="A129" s="50" t="s">
        <v>44</v>
      </c>
      <c r="B129" s="48"/>
      <c r="C129" s="6"/>
      <c r="D129" s="6"/>
      <c r="E129" s="7">
        <v>12359350</v>
      </c>
      <c r="F129" s="8">
        <v>6050000</v>
      </c>
      <c r="G129" s="6">
        <v>13909231</v>
      </c>
      <c r="H129" s="9">
        <v>13909231</v>
      </c>
      <c r="I129" s="10">
        <v>5200000</v>
      </c>
      <c r="J129" s="6">
        <v>8200000</v>
      </c>
      <c r="K129" s="7">
        <v>8200000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863840229</v>
      </c>
      <c r="F132" s="56">
        <f t="shared" si="24"/>
        <v>251224000</v>
      </c>
      <c r="G132" s="54">
        <f t="shared" si="24"/>
        <v>1230460221</v>
      </c>
      <c r="H132" s="57">
        <f t="shared" si="24"/>
        <v>1230460221</v>
      </c>
      <c r="I132" s="58">
        <f t="shared" si="24"/>
        <v>309308198</v>
      </c>
      <c r="J132" s="54">
        <f t="shared" si="24"/>
        <v>329498198</v>
      </c>
      <c r="K132" s="55">
        <f t="shared" si="24"/>
        <v>340912198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2384387097</v>
      </c>
      <c r="F134" s="40">
        <f t="shared" si="25"/>
        <v>251224000</v>
      </c>
      <c r="G134" s="38">
        <f t="shared" si="25"/>
        <v>2743620099</v>
      </c>
      <c r="H134" s="41">
        <f t="shared" si="25"/>
        <v>2743620099</v>
      </c>
      <c r="I134" s="42">
        <f t="shared" si="25"/>
        <v>2927425926</v>
      </c>
      <c r="J134" s="38">
        <f t="shared" si="25"/>
        <v>3248142928</v>
      </c>
      <c r="K134" s="39">
        <f t="shared" si="25"/>
        <v>3579843928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>
        <v>2</v>
      </c>
      <c r="H137" s="9">
        <v>2</v>
      </c>
      <c r="I137" s="10">
        <v>2</v>
      </c>
      <c r="J137" s="6">
        <v>2</v>
      </c>
      <c r="K137" s="7">
        <v>2</v>
      </c>
    </row>
    <row r="138" spans="1:11" ht="13.5">
      <c r="A138" s="44" t="s">
        <v>22</v>
      </c>
      <c r="B138" s="45"/>
      <c r="C138" s="6"/>
      <c r="D138" s="6"/>
      <c r="E138" s="7">
        <v>2211397143</v>
      </c>
      <c r="F138" s="8">
        <v>232514000</v>
      </c>
      <c r="G138" s="6">
        <v>2547129168</v>
      </c>
      <c r="H138" s="9">
        <v>2547129168</v>
      </c>
      <c r="I138" s="10">
        <v>2734992573</v>
      </c>
      <c r="J138" s="6">
        <v>3037219573</v>
      </c>
      <c r="K138" s="7">
        <v>3350860573</v>
      </c>
    </row>
    <row r="139" spans="1:11" ht="13.5">
      <c r="A139" s="44" t="s">
        <v>23</v>
      </c>
      <c r="B139" s="45"/>
      <c r="C139" s="6"/>
      <c r="D139" s="6"/>
      <c r="E139" s="7">
        <v>44680865</v>
      </c>
      <c r="F139" s="8"/>
      <c r="G139" s="6">
        <v>44680867</v>
      </c>
      <c r="H139" s="9">
        <v>44680867</v>
      </c>
      <c r="I139" s="10">
        <v>43881698</v>
      </c>
      <c r="J139" s="6">
        <v>43881698</v>
      </c>
      <c r="K139" s="7">
        <v>43881698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2256078008</v>
      </c>
      <c r="F144" s="8">
        <f t="shared" si="26"/>
        <v>232514000</v>
      </c>
      <c r="G144" s="6">
        <f t="shared" si="26"/>
        <v>2591810037</v>
      </c>
      <c r="H144" s="9">
        <f t="shared" si="26"/>
        <v>2591810037</v>
      </c>
      <c r="I144" s="10">
        <f t="shared" si="26"/>
        <v>2778874273</v>
      </c>
      <c r="J144" s="6">
        <f t="shared" si="26"/>
        <v>3081101273</v>
      </c>
      <c r="K144" s="7">
        <f t="shared" si="26"/>
        <v>3394742273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49494809</v>
      </c>
      <c r="F147" s="8">
        <v>4850000</v>
      </c>
      <c r="G147" s="6">
        <v>48990810</v>
      </c>
      <c r="H147" s="9">
        <v>48990810</v>
      </c>
      <c r="I147" s="10">
        <v>67289601</v>
      </c>
      <c r="J147" s="6">
        <v>68659601</v>
      </c>
      <c r="K147" s="7">
        <v>69923601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/>
      <c r="F154" s="8"/>
      <c r="G154" s="6">
        <v>-10000</v>
      </c>
      <c r="H154" s="9">
        <v>-10000</v>
      </c>
      <c r="I154" s="10">
        <v>-71598</v>
      </c>
      <c r="J154" s="6">
        <v>-83598</v>
      </c>
      <c r="K154" s="7">
        <v>-96598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10192668</v>
      </c>
      <c r="F158" s="8">
        <v>4456000</v>
      </c>
      <c r="G158" s="6">
        <v>24747668</v>
      </c>
      <c r="H158" s="9">
        <v>24747668</v>
      </c>
      <c r="I158" s="10">
        <v>11700913</v>
      </c>
      <c r="J158" s="6">
        <v>15247913</v>
      </c>
      <c r="K158" s="7">
        <v>18494913</v>
      </c>
    </row>
    <row r="159" spans="1:11" ht="13.5">
      <c r="A159" s="50" t="s">
        <v>41</v>
      </c>
      <c r="B159" s="37"/>
      <c r="C159" s="11"/>
      <c r="D159" s="11"/>
      <c r="E159" s="12">
        <v>10121017</v>
      </c>
      <c r="F159" s="13">
        <v>2154000</v>
      </c>
      <c r="G159" s="11">
        <v>14602018</v>
      </c>
      <c r="H159" s="14">
        <v>14602018</v>
      </c>
      <c r="I159" s="15">
        <v>10931140</v>
      </c>
      <c r="J159" s="11">
        <v>12081140</v>
      </c>
      <c r="K159" s="12">
        <v>13531140</v>
      </c>
    </row>
    <row r="160" spans="1:11" ht="13.5">
      <c r="A160" s="49" t="s">
        <v>42</v>
      </c>
      <c r="B160" s="37"/>
      <c r="C160" s="6"/>
      <c r="D160" s="6"/>
      <c r="E160" s="7">
        <v>15593428</v>
      </c>
      <c r="F160" s="8">
        <v>200000</v>
      </c>
      <c r="G160" s="6">
        <v>18060425</v>
      </c>
      <c r="H160" s="9">
        <v>18060425</v>
      </c>
      <c r="I160" s="10">
        <v>16538438</v>
      </c>
      <c r="J160" s="6">
        <v>19888440</v>
      </c>
      <c r="K160" s="7">
        <v>23238440</v>
      </c>
    </row>
    <row r="161" spans="1:11" ht="13.5">
      <c r="A161" s="49" t="s">
        <v>43</v>
      </c>
      <c r="B161" s="37"/>
      <c r="C161" s="6"/>
      <c r="D161" s="6"/>
      <c r="E161" s="7">
        <v>1409422</v>
      </c>
      <c r="F161" s="8">
        <v>1000000</v>
      </c>
      <c r="G161" s="6">
        <v>3949397</v>
      </c>
      <c r="H161" s="9">
        <v>3949397</v>
      </c>
      <c r="I161" s="10">
        <v>4058566</v>
      </c>
      <c r="J161" s="6">
        <v>11368566</v>
      </c>
      <c r="K161" s="7">
        <v>18676566</v>
      </c>
    </row>
    <row r="162" spans="1:11" ht="13.5">
      <c r="A162" s="50" t="s">
        <v>44</v>
      </c>
      <c r="B162" s="48"/>
      <c r="C162" s="6"/>
      <c r="D162" s="6"/>
      <c r="E162" s="7">
        <v>33729745</v>
      </c>
      <c r="F162" s="8">
        <v>6050000</v>
      </c>
      <c r="G162" s="6">
        <v>33701744</v>
      </c>
      <c r="H162" s="9">
        <v>33701744</v>
      </c>
      <c r="I162" s="10">
        <v>30124094</v>
      </c>
      <c r="J162" s="6">
        <v>31899094</v>
      </c>
      <c r="K162" s="7">
        <v>33353094</v>
      </c>
    </row>
    <row r="163" spans="1:11" ht="13.5">
      <c r="A163" s="49" t="s">
        <v>45</v>
      </c>
      <c r="B163" s="37"/>
      <c r="C163" s="6"/>
      <c r="D163" s="6"/>
      <c r="E163" s="7">
        <v>7768000</v>
      </c>
      <c r="F163" s="8"/>
      <c r="G163" s="6">
        <v>7768000</v>
      </c>
      <c r="H163" s="9">
        <v>7768000</v>
      </c>
      <c r="I163" s="10">
        <v>7980499</v>
      </c>
      <c r="J163" s="6">
        <v>7980499</v>
      </c>
      <c r="K163" s="7">
        <v>7980499</v>
      </c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2384387097</v>
      </c>
      <c r="F165" s="56">
        <f t="shared" si="27"/>
        <v>251224000</v>
      </c>
      <c r="G165" s="54">
        <f t="shared" si="27"/>
        <v>2743620099</v>
      </c>
      <c r="H165" s="57">
        <f t="shared" si="27"/>
        <v>2743620099</v>
      </c>
      <c r="I165" s="66">
        <f t="shared" si="27"/>
        <v>2927425926</v>
      </c>
      <c r="J165" s="54">
        <f t="shared" si="27"/>
        <v>3248142928</v>
      </c>
      <c r="K165" s="55">
        <f t="shared" si="27"/>
        <v>3579843928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53034000</v>
      </c>
      <c r="G168" s="60">
        <v>62500000</v>
      </c>
      <c r="H168" s="63">
        <v>62500000</v>
      </c>
      <c r="I168" s="64">
        <v>65626000</v>
      </c>
      <c r="J168" s="60">
        <v>68909000</v>
      </c>
      <c r="K168" s="61">
        <v>72354000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13476880</v>
      </c>
      <c r="F169" s="40">
        <f t="shared" si="28"/>
        <v>29280000</v>
      </c>
      <c r="G169" s="38">
        <f t="shared" si="28"/>
        <v>30621000</v>
      </c>
      <c r="H169" s="41">
        <f t="shared" si="28"/>
        <v>30621000</v>
      </c>
      <c r="I169" s="42">
        <f t="shared" si="28"/>
        <v>15711000</v>
      </c>
      <c r="J169" s="38">
        <f t="shared" si="28"/>
        <v>15787000</v>
      </c>
      <c r="K169" s="39">
        <f t="shared" si="28"/>
        <v>21109000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139243</v>
      </c>
      <c r="F173" s="8">
        <v>100000</v>
      </c>
      <c r="G173" s="6">
        <v>450000</v>
      </c>
      <c r="H173" s="9">
        <v>450000</v>
      </c>
      <c r="I173" s="10">
        <v>800000</v>
      </c>
      <c r="J173" s="6">
        <v>200000</v>
      </c>
      <c r="K173" s="7">
        <v>500000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139243</v>
      </c>
      <c r="F179" s="8">
        <f t="shared" si="29"/>
        <v>100000</v>
      </c>
      <c r="G179" s="6">
        <f t="shared" si="29"/>
        <v>450000</v>
      </c>
      <c r="H179" s="9">
        <f t="shared" si="29"/>
        <v>450000</v>
      </c>
      <c r="I179" s="10">
        <f t="shared" si="29"/>
        <v>800000</v>
      </c>
      <c r="J179" s="6">
        <f t="shared" si="29"/>
        <v>200000</v>
      </c>
      <c r="K179" s="7">
        <f t="shared" si="29"/>
        <v>500000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819554</v>
      </c>
      <c r="F187" s="8">
        <v>350000</v>
      </c>
      <c r="G187" s="6">
        <v>600000</v>
      </c>
      <c r="H187" s="9">
        <v>600000</v>
      </c>
      <c r="I187" s="10">
        <v>660000</v>
      </c>
      <c r="J187" s="6">
        <v>726000</v>
      </c>
      <c r="K187" s="7">
        <v>799000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819554</v>
      </c>
      <c r="F189" s="23">
        <f t="shared" si="32"/>
        <v>350000</v>
      </c>
      <c r="G189" s="21">
        <f t="shared" si="32"/>
        <v>600000</v>
      </c>
      <c r="H189" s="24">
        <f t="shared" si="32"/>
        <v>600000</v>
      </c>
      <c r="I189" s="25">
        <f t="shared" si="32"/>
        <v>660000</v>
      </c>
      <c r="J189" s="21">
        <f t="shared" si="32"/>
        <v>726000</v>
      </c>
      <c r="K189" s="22">
        <f t="shared" si="32"/>
        <v>799000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173161</v>
      </c>
      <c r="F194" s="13">
        <v>313000</v>
      </c>
      <c r="G194" s="11">
        <v>713000</v>
      </c>
      <c r="H194" s="14">
        <v>713000</v>
      </c>
      <c r="I194" s="15">
        <v>493000</v>
      </c>
      <c r="J194" s="11">
        <v>513000</v>
      </c>
      <c r="K194" s="12">
        <v>513000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12344922</v>
      </c>
      <c r="F196" s="8">
        <v>23517000</v>
      </c>
      <c r="G196" s="6">
        <v>22258000</v>
      </c>
      <c r="H196" s="9">
        <v>22258000</v>
      </c>
      <c r="I196" s="10">
        <v>6498000</v>
      </c>
      <c r="J196" s="6">
        <v>6362000</v>
      </c>
      <c r="K196" s="7">
        <v>10512000</v>
      </c>
    </row>
    <row r="197" spans="1:11" ht="13.5">
      <c r="A197" s="50" t="s">
        <v>44</v>
      </c>
      <c r="B197" s="48"/>
      <c r="C197" s="6"/>
      <c r="D197" s="6"/>
      <c r="E197" s="7"/>
      <c r="F197" s="8">
        <v>5000000</v>
      </c>
      <c r="G197" s="6">
        <v>6600000</v>
      </c>
      <c r="H197" s="9">
        <v>6600000</v>
      </c>
      <c r="I197" s="10">
        <v>7260000</v>
      </c>
      <c r="J197" s="6">
        <v>7986000</v>
      </c>
      <c r="K197" s="7">
        <v>8785000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13476880</v>
      </c>
      <c r="F201" s="56">
        <f t="shared" si="34"/>
        <v>82314000</v>
      </c>
      <c r="G201" s="54">
        <f t="shared" si="34"/>
        <v>93121000</v>
      </c>
      <c r="H201" s="57">
        <f t="shared" si="34"/>
        <v>93121000</v>
      </c>
      <c r="I201" s="58">
        <f t="shared" si="34"/>
        <v>81337000</v>
      </c>
      <c r="J201" s="54">
        <f t="shared" si="34"/>
        <v>84696000</v>
      </c>
      <c r="K201" s="55">
        <f t="shared" si="34"/>
        <v>93463000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0.21</v>
      </c>
      <c r="G205" s="81">
        <f t="shared" si="37"/>
        <v>0.02</v>
      </c>
      <c r="H205" s="84">
        <f t="shared" si="37"/>
        <v>0.02</v>
      </c>
      <c r="I205" s="85">
        <f t="shared" si="37"/>
        <v>0.02</v>
      </c>
      <c r="J205" s="81">
        <f t="shared" si="37"/>
        <v>0.02</v>
      </c>
      <c r="K205" s="82">
        <f t="shared" si="37"/>
        <v>0.02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0.21</v>
      </c>
      <c r="G206" s="81">
        <f t="shared" si="38"/>
        <v>0.02</v>
      </c>
      <c r="H206" s="84">
        <f t="shared" si="38"/>
        <v>0.02</v>
      </c>
      <c r="I206" s="85">
        <f t="shared" si="38"/>
        <v>0.02</v>
      </c>
      <c r="J206" s="81">
        <f t="shared" si="38"/>
        <v>0.02</v>
      </c>
      <c r="K206" s="82">
        <f t="shared" si="38"/>
        <v>0.02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280811</v>
      </c>
      <c r="F5" s="40">
        <f t="shared" si="0"/>
        <v>52434996</v>
      </c>
      <c r="G5" s="38">
        <f t="shared" si="0"/>
        <v>60121400</v>
      </c>
      <c r="H5" s="41">
        <f t="shared" si="0"/>
        <v>60121400</v>
      </c>
      <c r="I5" s="42">
        <f t="shared" si="0"/>
        <v>63228012</v>
      </c>
      <c r="J5" s="38">
        <f t="shared" si="0"/>
        <v>64932000</v>
      </c>
      <c r="K5" s="39">
        <f t="shared" si="0"/>
        <v>67383204</v>
      </c>
    </row>
    <row r="6" spans="1:11" ht="13.5">
      <c r="A6" s="44" t="s">
        <v>19</v>
      </c>
      <c r="B6" s="45"/>
      <c r="C6" s="6"/>
      <c r="D6" s="6"/>
      <c r="E6" s="7"/>
      <c r="F6" s="8">
        <v>52434996</v>
      </c>
      <c r="G6" s="6">
        <v>32550600</v>
      </c>
      <c r="H6" s="9">
        <v>32550600</v>
      </c>
      <c r="I6" s="10">
        <v>23440908</v>
      </c>
      <c r="J6" s="6">
        <v>24642996</v>
      </c>
      <c r="K6" s="7">
        <v>26372076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243311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>
        <v>30000000</v>
      </c>
      <c r="J9" s="6">
        <v>30000000</v>
      </c>
      <c r="K9" s="7">
        <v>30000204</v>
      </c>
    </row>
    <row r="10" spans="1:11" ht="13.5">
      <c r="A10" s="44" t="s">
        <v>23</v>
      </c>
      <c r="B10" s="45"/>
      <c r="C10" s="6"/>
      <c r="D10" s="6"/>
      <c r="E10" s="7"/>
      <c r="F10" s="8"/>
      <c r="G10" s="6">
        <v>27509400</v>
      </c>
      <c r="H10" s="9">
        <v>27509400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243311</v>
      </c>
      <c r="F15" s="8">
        <f t="shared" si="1"/>
        <v>52434996</v>
      </c>
      <c r="G15" s="6">
        <f t="shared" si="1"/>
        <v>60060000</v>
      </c>
      <c r="H15" s="9">
        <f t="shared" si="1"/>
        <v>60060000</v>
      </c>
      <c r="I15" s="10">
        <f t="shared" si="1"/>
        <v>53440908</v>
      </c>
      <c r="J15" s="6">
        <f t="shared" si="1"/>
        <v>54642996</v>
      </c>
      <c r="K15" s="7">
        <f t="shared" si="1"/>
        <v>56372280</v>
      </c>
    </row>
    <row r="16" spans="1:11" ht="13.5">
      <c r="A16" s="47" t="s">
        <v>29</v>
      </c>
      <c r="B16" s="48"/>
      <c r="C16" s="6"/>
      <c r="D16" s="6"/>
      <c r="E16" s="7">
        <v>37500</v>
      </c>
      <c r="F16" s="8"/>
      <c r="G16" s="6">
        <v>61400</v>
      </c>
      <c r="H16" s="9">
        <v>61400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9787104</v>
      </c>
      <c r="J17" s="16">
        <v>10289004</v>
      </c>
      <c r="K17" s="17">
        <v>11010924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37500</v>
      </c>
      <c r="F18" s="23">
        <f t="shared" si="2"/>
        <v>0</v>
      </c>
      <c r="G18" s="21">
        <f t="shared" si="2"/>
        <v>61400</v>
      </c>
      <c r="H18" s="24">
        <f t="shared" si="2"/>
        <v>61400</v>
      </c>
      <c r="I18" s="25">
        <f t="shared" si="2"/>
        <v>9787104</v>
      </c>
      <c r="J18" s="21">
        <f t="shared" si="2"/>
        <v>10289004</v>
      </c>
      <c r="K18" s="22">
        <f t="shared" si="2"/>
        <v>11010924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280811</v>
      </c>
      <c r="F101" s="40">
        <f t="shared" si="18"/>
        <v>52434996</v>
      </c>
      <c r="G101" s="38">
        <f t="shared" si="18"/>
        <v>60121400</v>
      </c>
      <c r="H101" s="41">
        <f t="shared" si="18"/>
        <v>60121400</v>
      </c>
      <c r="I101" s="42">
        <f t="shared" si="18"/>
        <v>63228012</v>
      </c>
      <c r="J101" s="38">
        <f t="shared" si="18"/>
        <v>64932000</v>
      </c>
      <c r="K101" s="39">
        <f t="shared" si="18"/>
        <v>67383204</v>
      </c>
    </row>
    <row r="102" spans="1:11" ht="13.5">
      <c r="A102" s="44" t="s">
        <v>19</v>
      </c>
      <c r="B102" s="45"/>
      <c r="C102" s="6"/>
      <c r="D102" s="6"/>
      <c r="E102" s="7"/>
      <c r="F102" s="8">
        <v>52434996</v>
      </c>
      <c r="G102" s="6">
        <v>32550600</v>
      </c>
      <c r="H102" s="9">
        <v>32550600</v>
      </c>
      <c r="I102" s="10">
        <v>23440908</v>
      </c>
      <c r="J102" s="6">
        <v>24642996</v>
      </c>
      <c r="K102" s="7">
        <v>26372076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243311</v>
      </c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>
        <v>30000000</v>
      </c>
      <c r="J105" s="6">
        <v>30000000</v>
      </c>
      <c r="K105" s="7">
        <v>30000204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27509400</v>
      </c>
      <c r="H106" s="9">
        <v>27509400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243311</v>
      </c>
      <c r="F111" s="8">
        <f t="shared" si="19"/>
        <v>52434996</v>
      </c>
      <c r="G111" s="6">
        <f t="shared" si="19"/>
        <v>60060000</v>
      </c>
      <c r="H111" s="9">
        <f t="shared" si="19"/>
        <v>60060000</v>
      </c>
      <c r="I111" s="10">
        <f t="shared" si="19"/>
        <v>53440908</v>
      </c>
      <c r="J111" s="6">
        <f t="shared" si="19"/>
        <v>54642996</v>
      </c>
      <c r="K111" s="7">
        <f t="shared" si="19"/>
        <v>56372280</v>
      </c>
    </row>
    <row r="112" spans="1:11" ht="13.5">
      <c r="A112" s="47" t="s">
        <v>29</v>
      </c>
      <c r="B112" s="48"/>
      <c r="C112" s="6"/>
      <c r="D112" s="6"/>
      <c r="E112" s="7">
        <v>37500</v>
      </c>
      <c r="F112" s="8"/>
      <c r="G112" s="6">
        <v>61400</v>
      </c>
      <c r="H112" s="9">
        <v>61400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>
        <v>9787104</v>
      </c>
      <c r="J113" s="16">
        <v>10289004</v>
      </c>
      <c r="K113" s="17">
        <v>11010924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37500</v>
      </c>
      <c r="F114" s="23">
        <f t="shared" si="20"/>
        <v>0</v>
      </c>
      <c r="G114" s="21">
        <f t="shared" si="20"/>
        <v>61400</v>
      </c>
      <c r="H114" s="24">
        <f t="shared" si="20"/>
        <v>61400</v>
      </c>
      <c r="I114" s="25">
        <f t="shared" si="20"/>
        <v>9787104</v>
      </c>
      <c r="J114" s="21">
        <f t="shared" si="20"/>
        <v>10289004</v>
      </c>
      <c r="K114" s="22">
        <f t="shared" si="20"/>
        <v>11010924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280811</v>
      </c>
      <c r="F132" s="56">
        <f t="shared" si="24"/>
        <v>52434996</v>
      </c>
      <c r="G132" s="54">
        <f t="shared" si="24"/>
        <v>60121400</v>
      </c>
      <c r="H132" s="57">
        <f t="shared" si="24"/>
        <v>60121400</v>
      </c>
      <c r="I132" s="58">
        <f t="shared" si="24"/>
        <v>63228012</v>
      </c>
      <c r="J132" s="54">
        <f t="shared" si="24"/>
        <v>64932000</v>
      </c>
      <c r="K132" s="55">
        <f t="shared" si="24"/>
        <v>67383204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937038811</v>
      </c>
      <c r="F134" s="40">
        <f t="shared" si="25"/>
        <v>52434996</v>
      </c>
      <c r="G134" s="38">
        <f t="shared" si="25"/>
        <v>60121400</v>
      </c>
      <c r="H134" s="41">
        <f t="shared" si="25"/>
        <v>60121400</v>
      </c>
      <c r="I134" s="42">
        <f t="shared" si="25"/>
        <v>63228012</v>
      </c>
      <c r="J134" s="38">
        <f t="shared" si="25"/>
        <v>64932000</v>
      </c>
      <c r="K134" s="39">
        <f t="shared" si="25"/>
        <v>67383204</v>
      </c>
    </row>
    <row r="135" spans="1:11" ht="13.5">
      <c r="A135" s="44" t="s">
        <v>19</v>
      </c>
      <c r="B135" s="45"/>
      <c r="C135" s="6"/>
      <c r="D135" s="6"/>
      <c r="E135" s="7">
        <v>326164902</v>
      </c>
      <c r="F135" s="8">
        <v>52434996</v>
      </c>
      <c r="G135" s="6">
        <v>32550600</v>
      </c>
      <c r="H135" s="9">
        <v>32550600</v>
      </c>
      <c r="I135" s="10">
        <v>23440908</v>
      </c>
      <c r="J135" s="6">
        <v>24642996</v>
      </c>
      <c r="K135" s="7">
        <v>26372076</v>
      </c>
    </row>
    <row r="136" spans="1:11" ht="13.5">
      <c r="A136" s="44" t="s">
        <v>20</v>
      </c>
      <c r="B136" s="45"/>
      <c r="C136" s="6"/>
      <c r="D136" s="6"/>
      <c r="E136" s="7">
        <v>10337949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29284665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181163694</v>
      </c>
      <c r="F138" s="8"/>
      <c r="G138" s="6"/>
      <c r="H138" s="9"/>
      <c r="I138" s="10">
        <v>30000000</v>
      </c>
      <c r="J138" s="6">
        <v>30000000</v>
      </c>
      <c r="K138" s="7">
        <v>30000204</v>
      </c>
    </row>
    <row r="139" spans="1:11" ht="13.5">
      <c r="A139" s="44" t="s">
        <v>23</v>
      </c>
      <c r="B139" s="45"/>
      <c r="C139" s="6"/>
      <c r="D139" s="6"/>
      <c r="E139" s="7">
        <v>123394236</v>
      </c>
      <c r="F139" s="8"/>
      <c r="G139" s="6">
        <v>27509400</v>
      </c>
      <c r="H139" s="9">
        <v>27509400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-20932446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649413000</v>
      </c>
      <c r="F144" s="8">
        <f t="shared" si="26"/>
        <v>52434996</v>
      </c>
      <c r="G144" s="6">
        <f t="shared" si="26"/>
        <v>60060000</v>
      </c>
      <c r="H144" s="9">
        <f t="shared" si="26"/>
        <v>60060000</v>
      </c>
      <c r="I144" s="10">
        <f t="shared" si="26"/>
        <v>53440908</v>
      </c>
      <c r="J144" s="6">
        <f t="shared" si="26"/>
        <v>54642996</v>
      </c>
      <c r="K144" s="7">
        <f t="shared" si="26"/>
        <v>56372280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-16427967</v>
      </c>
      <c r="F147" s="8"/>
      <c r="G147" s="6">
        <v>61400</v>
      </c>
      <c r="H147" s="9">
        <v>61400</v>
      </c>
      <c r="I147" s="10">
        <v>9787104</v>
      </c>
      <c r="J147" s="6">
        <v>10289004</v>
      </c>
      <c r="K147" s="7">
        <v>11010924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114740024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/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1656555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227954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7472751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93423501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1357833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84398592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>
        <v>776568</v>
      </c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937038811</v>
      </c>
      <c r="F165" s="56">
        <f t="shared" si="27"/>
        <v>52434996</v>
      </c>
      <c r="G165" s="54">
        <f t="shared" si="27"/>
        <v>60121400</v>
      </c>
      <c r="H165" s="57">
        <f t="shared" si="27"/>
        <v>60121400</v>
      </c>
      <c r="I165" s="66">
        <f t="shared" si="27"/>
        <v>63228012</v>
      </c>
      <c r="J165" s="54">
        <f t="shared" si="27"/>
        <v>64932000</v>
      </c>
      <c r="K165" s="55">
        <f t="shared" si="27"/>
        <v>67383204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1925556</v>
      </c>
      <c r="G168" s="60">
        <v>27290362</v>
      </c>
      <c r="H168" s="63">
        <v>27290362</v>
      </c>
      <c r="I168" s="64">
        <v>28709472</v>
      </c>
      <c r="J168" s="60">
        <v>30259776</v>
      </c>
      <c r="K168" s="61">
        <v>31893792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4553860</v>
      </c>
      <c r="F169" s="40">
        <f t="shared" si="28"/>
        <v>2876160</v>
      </c>
      <c r="G169" s="38">
        <f t="shared" si="28"/>
        <v>4246954</v>
      </c>
      <c r="H169" s="41">
        <f t="shared" si="28"/>
        <v>4246954</v>
      </c>
      <c r="I169" s="42">
        <f t="shared" si="28"/>
        <v>20000004</v>
      </c>
      <c r="J169" s="38">
        <f t="shared" si="28"/>
        <v>20514264</v>
      </c>
      <c r="K169" s="39">
        <f t="shared" si="28"/>
        <v>21757560</v>
      </c>
    </row>
    <row r="170" spans="1:11" ht="13.5">
      <c r="A170" s="44" t="s">
        <v>19</v>
      </c>
      <c r="B170" s="45"/>
      <c r="C170" s="6"/>
      <c r="D170" s="6"/>
      <c r="E170" s="7">
        <v>106563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>
        <v>259</v>
      </c>
      <c r="F171" s="8">
        <v>972</v>
      </c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264680</v>
      </c>
      <c r="F172" s="8">
        <v>472428</v>
      </c>
      <c r="G172" s="6">
        <v>544266</v>
      </c>
      <c r="H172" s="9">
        <v>544266</v>
      </c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1579710</v>
      </c>
      <c r="F173" s="8">
        <v>700968</v>
      </c>
      <c r="G173" s="6">
        <v>1722796</v>
      </c>
      <c r="H173" s="9">
        <v>1722796</v>
      </c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>
        <v>711633</v>
      </c>
      <c r="F174" s="8"/>
      <c r="G174" s="6">
        <v>598777</v>
      </c>
      <c r="H174" s="9">
        <v>598777</v>
      </c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>
        <v>11736</v>
      </c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2662845</v>
      </c>
      <c r="F179" s="8">
        <f t="shared" si="29"/>
        <v>1186104</v>
      </c>
      <c r="G179" s="6">
        <f t="shared" si="29"/>
        <v>2865839</v>
      </c>
      <c r="H179" s="9">
        <f t="shared" si="29"/>
        <v>2865839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>
        <v>561901</v>
      </c>
      <c r="F180" s="8">
        <v>310752</v>
      </c>
      <c r="G180" s="6">
        <v>392867</v>
      </c>
      <c r="H180" s="9">
        <v>392867</v>
      </c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561901</v>
      </c>
      <c r="F182" s="23">
        <f t="shared" si="30"/>
        <v>310752</v>
      </c>
      <c r="G182" s="21">
        <f t="shared" si="30"/>
        <v>392867</v>
      </c>
      <c r="H182" s="24">
        <f t="shared" si="30"/>
        <v>392867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59848</v>
      </c>
      <c r="F187" s="8">
        <v>14316</v>
      </c>
      <c r="G187" s="6">
        <v>21976</v>
      </c>
      <c r="H187" s="9">
        <v>21976</v>
      </c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59848</v>
      </c>
      <c r="F189" s="23">
        <f t="shared" si="32"/>
        <v>14316</v>
      </c>
      <c r="G189" s="21">
        <f t="shared" si="32"/>
        <v>21976</v>
      </c>
      <c r="H189" s="24">
        <f t="shared" si="32"/>
        <v>21976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>
        <v>20174</v>
      </c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7825</v>
      </c>
      <c r="F194" s="13"/>
      <c r="G194" s="11"/>
      <c r="H194" s="14"/>
      <c r="I194" s="15">
        <v>20000004</v>
      </c>
      <c r="J194" s="11">
        <v>20514264</v>
      </c>
      <c r="K194" s="12">
        <v>21757560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45266</v>
      </c>
      <c r="F196" s="8">
        <v>274692</v>
      </c>
      <c r="G196" s="6">
        <v>40067</v>
      </c>
      <c r="H196" s="9">
        <v>40067</v>
      </c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1196001</v>
      </c>
      <c r="F197" s="8">
        <v>1090296</v>
      </c>
      <c r="G197" s="6">
        <v>926205</v>
      </c>
      <c r="H197" s="9">
        <v>926205</v>
      </c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4553860</v>
      </c>
      <c r="F201" s="56">
        <f t="shared" si="34"/>
        <v>4801716</v>
      </c>
      <c r="G201" s="54">
        <f t="shared" si="34"/>
        <v>31537316</v>
      </c>
      <c r="H201" s="57">
        <f t="shared" si="34"/>
        <v>31537316</v>
      </c>
      <c r="I201" s="58">
        <f t="shared" si="34"/>
        <v>48709476</v>
      </c>
      <c r="J201" s="54">
        <f t="shared" si="34"/>
        <v>50774040</v>
      </c>
      <c r="K201" s="55">
        <f t="shared" si="34"/>
        <v>53651352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0.45</v>
      </c>
      <c r="H205" s="84">
        <f t="shared" si="37"/>
        <v>0.45</v>
      </c>
      <c r="I205" s="85">
        <f t="shared" si="37"/>
        <v>0.45</v>
      </c>
      <c r="J205" s="81">
        <f t="shared" si="37"/>
        <v>0.47</v>
      </c>
      <c r="K205" s="82">
        <f t="shared" si="37"/>
        <v>0.47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0.45</v>
      </c>
      <c r="H206" s="84">
        <f t="shared" si="38"/>
        <v>0.45</v>
      </c>
      <c r="I206" s="85">
        <f t="shared" si="38"/>
        <v>0.45</v>
      </c>
      <c r="J206" s="81">
        <f t="shared" si="38"/>
        <v>0.47</v>
      </c>
      <c r="K206" s="82">
        <f t="shared" si="38"/>
        <v>0.47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79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41664529</v>
      </c>
      <c r="G5" s="38">
        <f t="shared" si="0"/>
        <v>78923065</v>
      </c>
      <c r="H5" s="41">
        <f t="shared" si="0"/>
        <v>78923065</v>
      </c>
      <c r="I5" s="42">
        <f t="shared" si="0"/>
        <v>98625950</v>
      </c>
      <c r="J5" s="38">
        <f t="shared" si="0"/>
        <v>62644104</v>
      </c>
      <c r="K5" s="39">
        <f t="shared" si="0"/>
        <v>63023843</v>
      </c>
    </row>
    <row r="6" spans="1:11" ht="13.5">
      <c r="A6" s="44" t="s">
        <v>19</v>
      </c>
      <c r="B6" s="45"/>
      <c r="C6" s="6"/>
      <c r="D6" s="6"/>
      <c r="E6" s="7"/>
      <c r="F6" s="8"/>
      <c r="G6" s="6">
        <v>31628680</v>
      </c>
      <c r="H6" s="9">
        <v>31628680</v>
      </c>
      <c r="I6" s="10">
        <v>2000000</v>
      </c>
      <c r="J6" s="6">
        <v>17210133</v>
      </c>
      <c r="K6" s="7">
        <v>7789866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10013000</v>
      </c>
      <c r="G8" s="6">
        <v>7284960</v>
      </c>
      <c r="H8" s="9">
        <v>7284960</v>
      </c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>
        <v>17721454</v>
      </c>
      <c r="H9" s="9">
        <v>17721454</v>
      </c>
      <c r="I9" s="10">
        <v>60102329</v>
      </c>
      <c r="J9" s="6">
        <v>35200000</v>
      </c>
      <c r="K9" s="7">
        <v>45000000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19358521</v>
      </c>
      <c r="J10" s="6">
        <v>9175971</v>
      </c>
      <c r="K10" s="7">
        <v>9175971</v>
      </c>
    </row>
    <row r="11" spans="1:11" ht="13.5">
      <c r="A11" s="44" t="s">
        <v>24</v>
      </c>
      <c r="B11" s="45"/>
      <c r="C11" s="6"/>
      <c r="D11" s="6"/>
      <c r="E11" s="7"/>
      <c r="F11" s="8"/>
      <c r="G11" s="6">
        <v>4358586</v>
      </c>
      <c r="H11" s="9">
        <v>4358586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10013000</v>
      </c>
      <c r="G15" s="6">
        <f t="shared" si="1"/>
        <v>60993680</v>
      </c>
      <c r="H15" s="9">
        <f t="shared" si="1"/>
        <v>60993680</v>
      </c>
      <c r="I15" s="10">
        <f t="shared" si="1"/>
        <v>81460850</v>
      </c>
      <c r="J15" s="6">
        <f t="shared" si="1"/>
        <v>61586104</v>
      </c>
      <c r="K15" s="7">
        <f t="shared" si="1"/>
        <v>61965837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650001</v>
      </c>
      <c r="H16" s="9">
        <v>650001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>
        <v>7502698</v>
      </c>
      <c r="H17" s="19">
        <v>7502698</v>
      </c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8152699</v>
      </c>
      <c r="H18" s="24">
        <f t="shared" si="2"/>
        <v>8152699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15853000</v>
      </c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15853000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>
        <v>12048529</v>
      </c>
      <c r="G30" s="11">
        <v>2800000</v>
      </c>
      <c r="H30" s="14">
        <v>2800000</v>
      </c>
      <c r="I30" s="15">
        <v>1058000</v>
      </c>
      <c r="J30" s="11">
        <v>1058000</v>
      </c>
      <c r="K30" s="12">
        <v>1058006</v>
      </c>
    </row>
    <row r="31" spans="1:11" ht="13.5">
      <c r="A31" s="49" t="s">
        <v>42</v>
      </c>
      <c r="B31" s="37"/>
      <c r="C31" s="6"/>
      <c r="D31" s="6"/>
      <c r="E31" s="7"/>
      <c r="F31" s="8">
        <v>3750000</v>
      </c>
      <c r="G31" s="6">
        <v>302686</v>
      </c>
      <c r="H31" s="9">
        <v>302686</v>
      </c>
      <c r="I31" s="10">
        <v>1942000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>
        <v>1174000</v>
      </c>
      <c r="H32" s="9">
        <v>1174000</v>
      </c>
      <c r="I32" s="10">
        <v>9165100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>
        <v>5500000</v>
      </c>
      <c r="H33" s="9">
        <v>5500000</v>
      </c>
      <c r="I33" s="10">
        <v>5000000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14858468</v>
      </c>
      <c r="G37" s="38">
        <f t="shared" si="6"/>
        <v>1359337</v>
      </c>
      <c r="H37" s="41">
        <f t="shared" si="6"/>
        <v>1359337</v>
      </c>
      <c r="I37" s="42">
        <f t="shared" si="6"/>
        <v>303000</v>
      </c>
      <c r="J37" s="38">
        <f t="shared" si="6"/>
        <v>303000</v>
      </c>
      <c r="K37" s="39">
        <f t="shared" si="6"/>
        <v>303006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>
        <v>14858468</v>
      </c>
      <c r="G41" s="6">
        <v>1359337</v>
      </c>
      <c r="H41" s="9">
        <v>1359337</v>
      </c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14858468</v>
      </c>
      <c r="G47" s="6">
        <f t="shared" si="7"/>
        <v>1359337</v>
      </c>
      <c r="H47" s="9">
        <f t="shared" si="7"/>
        <v>1359337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>
        <v>303000</v>
      </c>
      <c r="J63" s="6">
        <v>303000</v>
      </c>
      <c r="K63" s="7">
        <v>303006</v>
      </c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13625051</v>
      </c>
      <c r="H69" s="41">
        <f t="shared" si="12"/>
        <v>13625051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>
        <v>4728338</v>
      </c>
      <c r="H74" s="9">
        <v>4728338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4728338</v>
      </c>
      <c r="H79" s="9">
        <f t="shared" si="13"/>
        <v>4728338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>
        <v>1</v>
      </c>
      <c r="H80" s="9">
        <v>1</v>
      </c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>
        <v>8896712</v>
      </c>
      <c r="H81" s="19">
        <v>8896712</v>
      </c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8896713</v>
      </c>
      <c r="H82" s="24">
        <f t="shared" si="14"/>
        <v>8896713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56522997</v>
      </c>
      <c r="G101" s="38">
        <f t="shared" si="18"/>
        <v>93907453</v>
      </c>
      <c r="H101" s="41">
        <f t="shared" si="18"/>
        <v>93907453</v>
      </c>
      <c r="I101" s="42">
        <f t="shared" si="18"/>
        <v>98928950</v>
      </c>
      <c r="J101" s="38">
        <f t="shared" si="18"/>
        <v>62947104</v>
      </c>
      <c r="K101" s="39">
        <f t="shared" si="18"/>
        <v>63326849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>
        <v>31628680</v>
      </c>
      <c r="H102" s="9">
        <v>31628680</v>
      </c>
      <c r="I102" s="10">
        <v>2000000</v>
      </c>
      <c r="J102" s="6">
        <v>17210133</v>
      </c>
      <c r="K102" s="7">
        <v>7789866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10013000</v>
      </c>
      <c r="G104" s="6">
        <v>7284960</v>
      </c>
      <c r="H104" s="9">
        <v>7284960</v>
      </c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>
        <v>14858468</v>
      </c>
      <c r="G105" s="6">
        <v>19080791</v>
      </c>
      <c r="H105" s="9">
        <v>19080791</v>
      </c>
      <c r="I105" s="10">
        <v>60102329</v>
      </c>
      <c r="J105" s="6">
        <v>35200000</v>
      </c>
      <c r="K105" s="7">
        <v>45000000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>
        <v>4728338</v>
      </c>
      <c r="H106" s="9">
        <v>4728338</v>
      </c>
      <c r="I106" s="10">
        <v>19358521</v>
      </c>
      <c r="J106" s="6">
        <v>9175971</v>
      </c>
      <c r="K106" s="7">
        <v>9175971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4358586</v>
      </c>
      <c r="H107" s="9">
        <v>4358586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24871468</v>
      </c>
      <c r="G111" s="6">
        <f t="shared" si="19"/>
        <v>67081355</v>
      </c>
      <c r="H111" s="9">
        <f t="shared" si="19"/>
        <v>67081355</v>
      </c>
      <c r="I111" s="10">
        <f t="shared" si="19"/>
        <v>81460850</v>
      </c>
      <c r="J111" s="6">
        <f t="shared" si="19"/>
        <v>61586104</v>
      </c>
      <c r="K111" s="7">
        <f t="shared" si="19"/>
        <v>61965837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650002</v>
      </c>
      <c r="H112" s="9">
        <v>650002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>
        <v>16399410</v>
      </c>
      <c r="H113" s="19">
        <v>16399410</v>
      </c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17049412</v>
      </c>
      <c r="H114" s="24">
        <f t="shared" si="20"/>
        <v>17049412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>
        <v>15853000</v>
      </c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15853000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12048529</v>
      </c>
      <c r="G126" s="11">
        <v>2800000</v>
      </c>
      <c r="H126" s="14">
        <v>2800000</v>
      </c>
      <c r="I126" s="15">
        <v>1058000</v>
      </c>
      <c r="J126" s="11">
        <v>1058000</v>
      </c>
      <c r="K126" s="12">
        <v>1058006</v>
      </c>
    </row>
    <row r="127" spans="1:11" ht="13.5">
      <c r="A127" s="49" t="s">
        <v>42</v>
      </c>
      <c r="B127" s="37"/>
      <c r="C127" s="6"/>
      <c r="D127" s="6"/>
      <c r="E127" s="7"/>
      <c r="F127" s="8">
        <v>3750000</v>
      </c>
      <c r="G127" s="6">
        <v>302686</v>
      </c>
      <c r="H127" s="9">
        <v>302686</v>
      </c>
      <c r="I127" s="10">
        <v>2245000</v>
      </c>
      <c r="J127" s="6">
        <v>303000</v>
      </c>
      <c r="K127" s="7">
        <v>303006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>
        <v>1174000</v>
      </c>
      <c r="H128" s="9">
        <v>1174000</v>
      </c>
      <c r="I128" s="10">
        <v>9165100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>
        <v>5500000</v>
      </c>
      <c r="H129" s="9">
        <v>5500000</v>
      </c>
      <c r="I129" s="10">
        <v>5000000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56522997</v>
      </c>
      <c r="G132" s="54">
        <f t="shared" si="24"/>
        <v>93907453</v>
      </c>
      <c r="H132" s="57">
        <f t="shared" si="24"/>
        <v>93907453</v>
      </c>
      <c r="I132" s="58">
        <f t="shared" si="24"/>
        <v>98928950</v>
      </c>
      <c r="J132" s="54">
        <f t="shared" si="24"/>
        <v>62947104</v>
      </c>
      <c r="K132" s="55">
        <f t="shared" si="24"/>
        <v>63326849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1462758948</v>
      </c>
      <c r="G134" s="38">
        <f t="shared" si="25"/>
        <v>-13331174</v>
      </c>
      <c r="H134" s="41">
        <f t="shared" si="25"/>
        <v>-13331174</v>
      </c>
      <c r="I134" s="42">
        <f t="shared" si="25"/>
        <v>1609845950</v>
      </c>
      <c r="J134" s="38">
        <f t="shared" si="25"/>
        <v>1573864104</v>
      </c>
      <c r="K134" s="39">
        <f t="shared" si="25"/>
        <v>1574243853</v>
      </c>
    </row>
    <row r="135" spans="1:11" ht="13.5">
      <c r="A135" s="44" t="s">
        <v>19</v>
      </c>
      <c r="B135" s="45"/>
      <c r="C135" s="6"/>
      <c r="D135" s="6"/>
      <c r="E135" s="7"/>
      <c r="F135" s="8">
        <v>-33092690</v>
      </c>
      <c r="G135" s="6">
        <v>-12733350</v>
      </c>
      <c r="H135" s="9">
        <v>-12733350</v>
      </c>
      <c r="I135" s="10">
        <v>5500000</v>
      </c>
      <c r="J135" s="6">
        <v>17210133</v>
      </c>
      <c r="K135" s="7">
        <v>7789866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>
        <v>532626</v>
      </c>
      <c r="G137" s="6">
        <v>7284960</v>
      </c>
      <c r="H137" s="9">
        <v>7284960</v>
      </c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>
        <v>-5521697</v>
      </c>
      <c r="G138" s="6">
        <v>-5557515</v>
      </c>
      <c r="H138" s="9">
        <v>-5557515</v>
      </c>
      <c r="I138" s="10">
        <v>60170329</v>
      </c>
      <c r="J138" s="6">
        <v>35200000</v>
      </c>
      <c r="K138" s="7">
        <v>45000000</v>
      </c>
    </row>
    <row r="139" spans="1:11" ht="13.5">
      <c r="A139" s="44" t="s">
        <v>23</v>
      </c>
      <c r="B139" s="45"/>
      <c r="C139" s="6"/>
      <c r="D139" s="6"/>
      <c r="E139" s="7"/>
      <c r="F139" s="8">
        <v>-6244233</v>
      </c>
      <c r="G139" s="6">
        <v>3585938</v>
      </c>
      <c r="H139" s="9">
        <v>3585938</v>
      </c>
      <c r="I139" s="10">
        <v>19358521</v>
      </c>
      <c r="J139" s="6">
        <v>9175971</v>
      </c>
      <c r="K139" s="7">
        <v>9175971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1250000</v>
      </c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-44325994</v>
      </c>
      <c r="G144" s="6">
        <f t="shared" si="26"/>
        <v>-7419967</v>
      </c>
      <c r="H144" s="9">
        <f t="shared" si="26"/>
        <v>-7419967</v>
      </c>
      <c r="I144" s="10">
        <f t="shared" si="26"/>
        <v>86278850</v>
      </c>
      <c r="J144" s="6">
        <f t="shared" si="26"/>
        <v>61586104</v>
      </c>
      <c r="K144" s="7">
        <f t="shared" si="26"/>
        <v>61965837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>
        <v>200001</v>
      </c>
      <c r="H147" s="9">
        <v>200001</v>
      </c>
      <c r="I147" s="10"/>
      <c r="J147" s="6"/>
      <c r="K147" s="7"/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/>
      <c r="F154" s="8">
        <v>77000</v>
      </c>
      <c r="G154" s="6">
        <v>-14392694</v>
      </c>
      <c r="H154" s="9">
        <v>-14392694</v>
      </c>
      <c r="I154" s="10">
        <v>1517420000</v>
      </c>
      <c r="J154" s="6">
        <v>1511220000</v>
      </c>
      <c r="K154" s="7">
        <v>1511220010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28399942</v>
      </c>
      <c r="G158" s="6"/>
      <c r="H158" s="9"/>
      <c r="I158" s="10">
        <v>1058000</v>
      </c>
      <c r="J158" s="6">
        <v>1058000</v>
      </c>
      <c r="K158" s="7">
        <v>1058006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>
        <v>2580550</v>
      </c>
      <c r="H159" s="14">
        <v>2580550</v>
      </c>
      <c r="I159" s="15">
        <v>200000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/>
      <c r="F160" s="8">
        <v>3750000</v>
      </c>
      <c r="G160" s="6">
        <v>-873064</v>
      </c>
      <c r="H160" s="9">
        <v>-873064</v>
      </c>
      <c r="I160" s="10">
        <v>42000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1474858000</v>
      </c>
      <c r="G161" s="6">
        <v>1074000</v>
      </c>
      <c r="H161" s="9">
        <v>1074000</v>
      </c>
      <c r="I161" s="10">
        <v>4847100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/>
      <c r="F162" s="8"/>
      <c r="G162" s="6">
        <v>5500000</v>
      </c>
      <c r="H162" s="9">
        <v>5500000</v>
      </c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1462758948</v>
      </c>
      <c r="G165" s="54">
        <f t="shared" si="27"/>
        <v>-13331174</v>
      </c>
      <c r="H165" s="57">
        <f t="shared" si="27"/>
        <v>-13331174</v>
      </c>
      <c r="I165" s="66">
        <f t="shared" si="27"/>
        <v>1609845950</v>
      </c>
      <c r="J165" s="54">
        <f t="shared" si="27"/>
        <v>1573864104</v>
      </c>
      <c r="K165" s="55">
        <f t="shared" si="27"/>
        <v>1574243853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81162021</v>
      </c>
      <c r="G168" s="60">
        <v>60211000</v>
      </c>
      <c r="H168" s="63">
        <v>60211000</v>
      </c>
      <c r="I168" s="64">
        <v>85534874</v>
      </c>
      <c r="J168" s="60">
        <v>90153757</v>
      </c>
      <c r="K168" s="61">
        <v>95022061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11405948</v>
      </c>
      <c r="G169" s="38">
        <f t="shared" si="28"/>
        <v>17363129</v>
      </c>
      <c r="H169" s="41">
        <f t="shared" si="28"/>
        <v>17363129</v>
      </c>
      <c r="I169" s="42">
        <f t="shared" si="28"/>
        <v>13894697</v>
      </c>
      <c r="J169" s="38">
        <f t="shared" si="28"/>
        <v>14645011</v>
      </c>
      <c r="K169" s="39">
        <f t="shared" si="28"/>
        <v>15435841</v>
      </c>
    </row>
    <row r="170" spans="1:11" ht="13.5">
      <c r="A170" s="44" t="s">
        <v>19</v>
      </c>
      <c r="B170" s="45"/>
      <c r="C170" s="6"/>
      <c r="D170" s="6"/>
      <c r="E170" s="7"/>
      <c r="F170" s="8">
        <v>947505</v>
      </c>
      <c r="G170" s="6">
        <v>2040000</v>
      </c>
      <c r="H170" s="9">
        <v>2040000</v>
      </c>
      <c r="I170" s="10">
        <v>1955303</v>
      </c>
      <c r="J170" s="6">
        <v>2060890</v>
      </c>
      <c r="K170" s="7">
        <v>2172178</v>
      </c>
    </row>
    <row r="171" spans="1:11" ht="13.5">
      <c r="A171" s="44" t="s">
        <v>20</v>
      </c>
      <c r="B171" s="45"/>
      <c r="C171" s="6"/>
      <c r="D171" s="6"/>
      <c r="E171" s="7"/>
      <c r="F171" s="8">
        <v>115830</v>
      </c>
      <c r="G171" s="6"/>
      <c r="H171" s="9"/>
      <c r="I171" s="10">
        <v>122085</v>
      </c>
      <c r="J171" s="6">
        <v>128677</v>
      </c>
      <c r="K171" s="7">
        <v>135626</v>
      </c>
    </row>
    <row r="172" spans="1:11" ht="13.5">
      <c r="A172" s="44" t="s">
        <v>21</v>
      </c>
      <c r="B172" s="45"/>
      <c r="C172" s="6"/>
      <c r="D172" s="6"/>
      <c r="E172" s="7"/>
      <c r="F172" s="8">
        <v>52650</v>
      </c>
      <c r="G172" s="6">
        <v>9201127</v>
      </c>
      <c r="H172" s="9">
        <v>9201127</v>
      </c>
      <c r="I172" s="10">
        <v>55493</v>
      </c>
      <c r="J172" s="6">
        <v>58490</v>
      </c>
      <c r="K172" s="7">
        <v>61648</v>
      </c>
    </row>
    <row r="173" spans="1:11" ht="13.5">
      <c r="A173" s="44" t="s">
        <v>22</v>
      </c>
      <c r="B173" s="45"/>
      <c r="C173" s="6"/>
      <c r="D173" s="6"/>
      <c r="E173" s="7"/>
      <c r="F173" s="8">
        <v>4737452</v>
      </c>
      <c r="G173" s="6">
        <v>2500001</v>
      </c>
      <c r="H173" s="9">
        <v>2500001</v>
      </c>
      <c r="I173" s="10">
        <v>5097766</v>
      </c>
      <c r="J173" s="6">
        <v>5373045</v>
      </c>
      <c r="K173" s="7">
        <v>5663190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>
        <v>1000000</v>
      </c>
      <c r="H174" s="9">
        <v>1000000</v>
      </c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5853437</v>
      </c>
      <c r="G179" s="6">
        <f t="shared" si="29"/>
        <v>14741128</v>
      </c>
      <c r="H179" s="9">
        <f t="shared" si="29"/>
        <v>14741128</v>
      </c>
      <c r="I179" s="10">
        <f t="shared" si="29"/>
        <v>7230647</v>
      </c>
      <c r="J179" s="6">
        <f t="shared" si="29"/>
        <v>7621102</v>
      </c>
      <c r="K179" s="7">
        <f t="shared" si="29"/>
        <v>8032642</v>
      </c>
    </row>
    <row r="180" spans="1:11" ht="13.5">
      <c r="A180" s="47" t="s">
        <v>29</v>
      </c>
      <c r="B180" s="48"/>
      <c r="C180" s="6"/>
      <c r="D180" s="6"/>
      <c r="E180" s="7"/>
      <c r="F180" s="8">
        <v>36855</v>
      </c>
      <c r="G180" s="6"/>
      <c r="H180" s="9"/>
      <c r="I180" s="10">
        <v>53233</v>
      </c>
      <c r="J180" s="6">
        <v>56107</v>
      </c>
      <c r="K180" s="7">
        <v>59137</v>
      </c>
    </row>
    <row r="181" spans="1:11" ht="13.5">
      <c r="A181" s="47" t="s">
        <v>30</v>
      </c>
      <c r="B181" s="37"/>
      <c r="C181" s="16"/>
      <c r="D181" s="16"/>
      <c r="E181" s="17"/>
      <c r="F181" s="18">
        <v>63180</v>
      </c>
      <c r="G181" s="16"/>
      <c r="H181" s="19"/>
      <c r="I181" s="20">
        <v>100388</v>
      </c>
      <c r="J181" s="16">
        <v>105809</v>
      </c>
      <c r="K181" s="17">
        <v>111522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100035</v>
      </c>
      <c r="G182" s="21">
        <f t="shared" si="30"/>
        <v>0</v>
      </c>
      <c r="H182" s="24">
        <f t="shared" si="30"/>
        <v>0</v>
      </c>
      <c r="I182" s="25">
        <f t="shared" si="30"/>
        <v>153621</v>
      </c>
      <c r="J182" s="21">
        <f t="shared" si="30"/>
        <v>161916</v>
      </c>
      <c r="K182" s="22">
        <f t="shared" si="30"/>
        <v>170659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>
        <v>355809</v>
      </c>
      <c r="G187" s="6">
        <v>1550001</v>
      </c>
      <c r="H187" s="9">
        <v>1550001</v>
      </c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355809</v>
      </c>
      <c r="G189" s="21">
        <f t="shared" si="32"/>
        <v>1550001</v>
      </c>
      <c r="H189" s="24">
        <f t="shared" si="32"/>
        <v>1550001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>
        <v>272162</v>
      </c>
      <c r="G195" s="6">
        <v>132000</v>
      </c>
      <c r="H195" s="9">
        <v>132000</v>
      </c>
      <c r="I195" s="10">
        <v>286596</v>
      </c>
      <c r="J195" s="6">
        <v>302072</v>
      </c>
      <c r="K195" s="7">
        <v>318384</v>
      </c>
    </row>
    <row r="196" spans="1:11" ht="13.5">
      <c r="A196" s="49" t="s">
        <v>43</v>
      </c>
      <c r="B196" s="37"/>
      <c r="C196" s="6"/>
      <c r="D196" s="6"/>
      <c r="E196" s="7"/>
      <c r="F196" s="8">
        <v>568838</v>
      </c>
      <c r="G196" s="6">
        <v>140000</v>
      </c>
      <c r="H196" s="9">
        <v>140000</v>
      </c>
      <c r="I196" s="10">
        <v>1471291</v>
      </c>
      <c r="J196" s="6">
        <v>1550741</v>
      </c>
      <c r="K196" s="7">
        <v>1634481</v>
      </c>
    </row>
    <row r="197" spans="1:11" ht="13.5">
      <c r="A197" s="50" t="s">
        <v>44</v>
      </c>
      <c r="B197" s="48"/>
      <c r="C197" s="6"/>
      <c r="D197" s="6"/>
      <c r="E197" s="7"/>
      <c r="F197" s="8">
        <v>4255667</v>
      </c>
      <c r="G197" s="6">
        <v>800000</v>
      </c>
      <c r="H197" s="9">
        <v>800000</v>
      </c>
      <c r="I197" s="10">
        <v>4752542</v>
      </c>
      <c r="J197" s="6">
        <v>5009180</v>
      </c>
      <c r="K197" s="7">
        <v>5279675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92567969</v>
      </c>
      <c r="G201" s="54">
        <f t="shared" si="34"/>
        <v>77574129</v>
      </c>
      <c r="H201" s="57">
        <f t="shared" si="34"/>
        <v>77574129</v>
      </c>
      <c r="I201" s="58">
        <f t="shared" si="34"/>
        <v>99429571</v>
      </c>
      <c r="J201" s="54">
        <f t="shared" si="34"/>
        <v>104798768</v>
      </c>
      <c r="K201" s="55">
        <f t="shared" si="34"/>
        <v>110457902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0.06</v>
      </c>
      <c r="G205" s="81">
        <f t="shared" si="37"/>
        <v>-4.52</v>
      </c>
      <c r="H205" s="84">
        <f t="shared" si="37"/>
        <v>-4.52</v>
      </c>
      <c r="I205" s="85">
        <f t="shared" si="37"/>
        <v>0.05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0.06</v>
      </c>
      <c r="G206" s="81">
        <f t="shared" si="38"/>
        <v>-4.52</v>
      </c>
      <c r="H206" s="84">
        <f t="shared" si="38"/>
        <v>-4.52</v>
      </c>
      <c r="I206" s="85">
        <f t="shared" si="38"/>
        <v>0.05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-71319100</v>
      </c>
      <c r="F5" s="40">
        <f t="shared" si="0"/>
        <v>81099350</v>
      </c>
      <c r="G5" s="38">
        <f t="shared" si="0"/>
        <v>63047078</v>
      </c>
      <c r="H5" s="41">
        <f t="shared" si="0"/>
        <v>63047078</v>
      </c>
      <c r="I5" s="42">
        <f t="shared" si="0"/>
        <v>80820266</v>
      </c>
      <c r="J5" s="38">
        <f t="shared" si="0"/>
        <v>93759088</v>
      </c>
      <c r="K5" s="39">
        <f t="shared" si="0"/>
        <v>94205350</v>
      </c>
    </row>
    <row r="6" spans="1:11" ht="13.5">
      <c r="A6" s="44" t="s">
        <v>19</v>
      </c>
      <c r="B6" s="45"/>
      <c r="C6" s="6"/>
      <c r="D6" s="6"/>
      <c r="E6" s="7">
        <v>-52541970</v>
      </c>
      <c r="F6" s="8">
        <v>37216027</v>
      </c>
      <c r="G6" s="6">
        <v>52997078</v>
      </c>
      <c r="H6" s="9">
        <v>52997078</v>
      </c>
      <c r="I6" s="10">
        <v>35002820</v>
      </c>
      <c r="J6" s="6">
        <v>46842616</v>
      </c>
      <c r="K6" s="7">
        <v>12242122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807370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18468083</v>
      </c>
      <c r="G11" s="6">
        <v>1000000</v>
      </c>
      <c r="H11" s="9">
        <v>1000000</v>
      </c>
      <c r="I11" s="10">
        <v>12500000</v>
      </c>
      <c r="J11" s="6">
        <v>31537806</v>
      </c>
      <c r="K11" s="7">
        <v>7000000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1500000</v>
      </c>
      <c r="G14" s="16"/>
      <c r="H14" s="19"/>
      <c r="I14" s="20">
        <v>2400000</v>
      </c>
      <c r="J14" s="16">
        <v>2544000</v>
      </c>
      <c r="K14" s="17">
        <v>2696640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-51734600</v>
      </c>
      <c r="F15" s="8">
        <f t="shared" si="1"/>
        <v>57184110</v>
      </c>
      <c r="G15" s="6">
        <f t="shared" si="1"/>
        <v>53997078</v>
      </c>
      <c r="H15" s="9">
        <f t="shared" si="1"/>
        <v>53997078</v>
      </c>
      <c r="I15" s="10">
        <f t="shared" si="1"/>
        <v>49902820</v>
      </c>
      <c r="J15" s="6">
        <f t="shared" si="1"/>
        <v>80924422</v>
      </c>
      <c r="K15" s="7">
        <f t="shared" si="1"/>
        <v>21938762</v>
      </c>
    </row>
    <row r="16" spans="1:11" ht="13.5">
      <c r="A16" s="47" t="s">
        <v>29</v>
      </c>
      <c r="B16" s="48"/>
      <c r="C16" s="6"/>
      <c r="D16" s="6"/>
      <c r="E16" s="7">
        <v>-20833080</v>
      </c>
      <c r="F16" s="8">
        <v>2500000</v>
      </c>
      <c r="G16" s="6"/>
      <c r="H16" s="9"/>
      <c r="I16" s="10"/>
      <c r="J16" s="6"/>
      <c r="K16" s="7">
        <v>50439800</v>
      </c>
    </row>
    <row r="17" spans="1:11" ht="13.5">
      <c r="A17" s="47" t="s">
        <v>30</v>
      </c>
      <c r="B17" s="37"/>
      <c r="C17" s="16"/>
      <c r="D17" s="16"/>
      <c r="E17" s="17">
        <v>15491841</v>
      </c>
      <c r="F17" s="18">
        <v>11065240</v>
      </c>
      <c r="G17" s="16">
        <v>4000000</v>
      </c>
      <c r="H17" s="19">
        <v>4000000</v>
      </c>
      <c r="I17" s="20">
        <v>20750780</v>
      </c>
      <c r="J17" s="16"/>
      <c r="K17" s="17">
        <v>15000000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-5341239</v>
      </c>
      <c r="F18" s="23">
        <f t="shared" si="2"/>
        <v>13565240</v>
      </c>
      <c r="G18" s="21">
        <f t="shared" si="2"/>
        <v>4000000</v>
      </c>
      <c r="H18" s="24">
        <f t="shared" si="2"/>
        <v>4000000</v>
      </c>
      <c r="I18" s="25">
        <f t="shared" si="2"/>
        <v>20750780</v>
      </c>
      <c r="J18" s="21">
        <f t="shared" si="2"/>
        <v>0</v>
      </c>
      <c r="K18" s="22">
        <f t="shared" si="2"/>
        <v>65439800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-9090559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-9090559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2617</v>
      </c>
      <c r="F28" s="18">
        <v>1500000</v>
      </c>
      <c r="G28" s="16"/>
      <c r="H28" s="19"/>
      <c r="I28" s="20">
        <v>1966666</v>
      </c>
      <c r="J28" s="16">
        <v>2484666</v>
      </c>
      <c r="K28" s="17">
        <v>2503748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2617</v>
      </c>
      <c r="F29" s="8">
        <f t="shared" si="5"/>
        <v>1500000</v>
      </c>
      <c r="G29" s="6">
        <f t="shared" si="5"/>
        <v>0</v>
      </c>
      <c r="H29" s="9">
        <f t="shared" si="5"/>
        <v>0</v>
      </c>
      <c r="I29" s="10">
        <f t="shared" si="5"/>
        <v>1966666</v>
      </c>
      <c r="J29" s="6">
        <f t="shared" si="5"/>
        <v>2484666</v>
      </c>
      <c r="K29" s="7">
        <f t="shared" si="5"/>
        <v>2503748</v>
      </c>
    </row>
    <row r="30" spans="1:11" ht="13.5">
      <c r="A30" s="50" t="s">
        <v>41</v>
      </c>
      <c r="B30" s="37"/>
      <c r="C30" s="11"/>
      <c r="D30" s="11"/>
      <c r="E30" s="12">
        <v>340268</v>
      </c>
      <c r="F30" s="13">
        <v>1950000</v>
      </c>
      <c r="G30" s="11">
        <v>1850000</v>
      </c>
      <c r="H30" s="14">
        <v>1850000</v>
      </c>
      <c r="I30" s="15">
        <v>1200000</v>
      </c>
      <c r="J30" s="11">
        <v>1200000</v>
      </c>
      <c r="K30" s="12">
        <v>1573040</v>
      </c>
    </row>
    <row r="31" spans="1:11" ht="13.5">
      <c r="A31" s="49" t="s">
        <v>42</v>
      </c>
      <c r="B31" s="37"/>
      <c r="C31" s="6"/>
      <c r="D31" s="6"/>
      <c r="E31" s="7">
        <v>-119873</v>
      </c>
      <c r="F31" s="8">
        <v>1700000</v>
      </c>
      <c r="G31" s="6">
        <v>300000</v>
      </c>
      <c r="H31" s="9">
        <v>300000</v>
      </c>
      <c r="I31" s="10">
        <v>1300000</v>
      </c>
      <c r="J31" s="6">
        <v>1400000</v>
      </c>
      <c r="K31" s="7">
        <v>1800000</v>
      </c>
    </row>
    <row r="32" spans="1:11" ht="13.5">
      <c r="A32" s="49" t="s">
        <v>43</v>
      </c>
      <c r="B32" s="37"/>
      <c r="C32" s="6"/>
      <c r="D32" s="6"/>
      <c r="E32" s="7">
        <v>-3779356</v>
      </c>
      <c r="F32" s="8">
        <v>4000000</v>
      </c>
      <c r="G32" s="6">
        <v>700000</v>
      </c>
      <c r="H32" s="9">
        <v>700000</v>
      </c>
      <c r="I32" s="10">
        <v>4200000</v>
      </c>
      <c r="J32" s="6">
        <v>5250000</v>
      </c>
      <c r="K32" s="7">
        <v>950000</v>
      </c>
    </row>
    <row r="33" spans="1:11" ht="13.5">
      <c r="A33" s="50" t="s">
        <v>44</v>
      </c>
      <c r="B33" s="48"/>
      <c r="C33" s="6"/>
      <c r="D33" s="6"/>
      <c r="E33" s="7">
        <v>-1596358</v>
      </c>
      <c r="F33" s="8">
        <v>1200000</v>
      </c>
      <c r="G33" s="6">
        <v>2200000</v>
      </c>
      <c r="H33" s="9">
        <v>2200000</v>
      </c>
      <c r="I33" s="10">
        <v>1500000</v>
      </c>
      <c r="J33" s="6">
        <v>2500000</v>
      </c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2500000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>
        <v>1500000</v>
      </c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1500000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>
        <v>1000000</v>
      </c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1000000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-658547</v>
      </c>
      <c r="F69" s="40">
        <f t="shared" si="12"/>
        <v>16550000</v>
      </c>
      <c r="G69" s="38">
        <f t="shared" si="12"/>
        <v>11510000</v>
      </c>
      <c r="H69" s="41">
        <f t="shared" si="12"/>
        <v>11510000</v>
      </c>
      <c r="I69" s="42">
        <f t="shared" si="12"/>
        <v>29050000</v>
      </c>
      <c r="J69" s="38">
        <f t="shared" si="12"/>
        <v>2000000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>
        <v>-2394161</v>
      </c>
      <c r="F70" s="8">
        <v>8000000</v>
      </c>
      <c r="G70" s="6">
        <v>2400000</v>
      </c>
      <c r="H70" s="9">
        <v>2400000</v>
      </c>
      <c r="I70" s="10">
        <v>4400000</v>
      </c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-2394161</v>
      </c>
      <c r="F79" s="8">
        <f t="shared" si="13"/>
        <v>8000000</v>
      </c>
      <c r="G79" s="6">
        <f t="shared" si="13"/>
        <v>2400000</v>
      </c>
      <c r="H79" s="9">
        <f t="shared" si="13"/>
        <v>2400000</v>
      </c>
      <c r="I79" s="10">
        <f t="shared" si="13"/>
        <v>4400000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>
        <v>250000</v>
      </c>
      <c r="G80" s="6"/>
      <c r="H80" s="9"/>
      <c r="I80" s="10">
        <v>100000</v>
      </c>
      <c r="J80" s="6"/>
      <c r="K80" s="7"/>
    </row>
    <row r="81" spans="1:11" ht="13.5">
      <c r="A81" s="47" t="s">
        <v>30</v>
      </c>
      <c r="B81" s="37"/>
      <c r="C81" s="16"/>
      <c r="D81" s="16"/>
      <c r="E81" s="17">
        <v>1735614</v>
      </c>
      <c r="F81" s="18">
        <v>2300000</v>
      </c>
      <c r="G81" s="16">
        <v>1110000</v>
      </c>
      <c r="H81" s="19">
        <v>1110000</v>
      </c>
      <c r="I81" s="20">
        <v>4500000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1735614</v>
      </c>
      <c r="F82" s="23">
        <f t="shared" si="14"/>
        <v>2550000</v>
      </c>
      <c r="G82" s="21">
        <f t="shared" si="14"/>
        <v>1110000</v>
      </c>
      <c r="H82" s="24">
        <f t="shared" si="14"/>
        <v>1110000</v>
      </c>
      <c r="I82" s="25">
        <f t="shared" si="14"/>
        <v>4600000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6000000</v>
      </c>
      <c r="G87" s="6">
        <v>8000000</v>
      </c>
      <c r="H87" s="9">
        <v>8000000</v>
      </c>
      <c r="I87" s="10">
        <v>20050000</v>
      </c>
      <c r="J87" s="6">
        <v>2000000</v>
      </c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6000000</v>
      </c>
      <c r="G89" s="21">
        <f t="shared" si="16"/>
        <v>8000000</v>
      </c>
      <c r="H89" s="24">
        <f t="shared" si="16"/>
        <v>8000000</v>
      </c>
      <c r="I89" s="25">
        <f t="shared" si="16"/>
        <v>20050000</v>
      </c>
      <c r="J89" s="21">
        <f t="shared" si="16"/>
        <v>2000000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-71977647</v>
      </c>
      <c r="F101" s="40">
        <f t="shared" si="18"/>
        <v>100149350</v>
      </c>
      <c r="G101" s="38">
        <f t="shared" si="18"/>
        <v>74557078</v>
      </c>
      <c r="H101" s="41">
        <f t="shared" si="18"/>
        <v>74557078</v>
      </c>
      <c r="I101" s="42">
        <f t="shared" si="18"/>
        <v>109870266</v>
      </c>
      <c r="J101" s="38">
        <f t="shared" si="18"/>
        <v>95759088</v>
      </c>
      <c r="K101" s="39">
        <f t="shared" si="18"/>
        <v>94205350</v>
      </c>
    </row>
    <row r="102" spans="1:11" ht="13.5">
      <c r="A102" s="44" t="s">
        <v>19</v>
      </c>
      <c r="B102" s="45"/>
      <c r="C102" s="6"/>
      <c r="D102" s="6"/>
      <c r="E102" s="7">
        <v>-54936131</v>
      </c>
      <c r="F102" s="8">
        <v>46716027</v>
      </c>
      <c r="G102" s="6">
        <v>55397078</v>
      </c>
      <c r="H102" s="9">
        <v>55397078</v>
      </c>
      <c r="I102" s="10">
        <v>39402820</v>
      </c>
      <c r="J102" s="6">
        <v>46842616</v>
      </c>
      <c r="K102" s="7">
        <v>12242122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807370</v>
      </c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18468083</v>
      </c>
      <c r="G107" s="6">
        <v>1000000</v>
      </c>
      <c r="H107" s="9">
        <v>1000000</v>
      </c>
      <c r="I107" s="10">
        <v>12500000</v>
      </c>
      <c r="J107" s="6">
        <v>31537806</v>
      </c>
      <c r="K107" s="7">
        <v>7000000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1500000</v>
      </c>
      <c r="G110" s="16"/>
      <c r="H110" s="19"/>
      <c r="I110" s="20">
        <v>2400000</v>
      </c>
      <c r="J110" s="16">
        <v>2544000</v>
      </c>
      <c r="K110" s="17">
        <v>2696640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-54128761</v>
      </c>
      <c r="F111" s="8">
        <f t="shared" si="19"/>
        <v>66684110</v>
      </c>
      <c r="G111" s="6">
        <f t="shared" si="19"/>
        <v>56397078</v>
      </c>
      <c r="H111" s="9">
        <f t="shared" si="19"/>
        <v>56397078</v>
      </c>
      <c r="I111" s="10">
        <f t="shared" si="19"/>
        <v>54302820</v>
      </c>
      <c r="J111" s="6">
        <f t="shared" si="19"/>
        <v>80924422</v>
      </c>
      <c r="K111" s="7">
        <f t="shared" si="19"/>
        <v>21938762</v>
      </c>
    </row>
    <row r="112" spans="1:11" ht="13.5">
      <c r="A112" s="47" t="s">
        <v>29</v>
      </c>
      <c r="B112" s="48"/>
      <c r="C112" s="6"/>
      <c r="D112" s="6"/>
      <c r="E112" s="7">
        <v>-20833080</v>
      </c>
      <c r="F112" s="8">
        <v>3750000</v>
      </c>
      <c r="G112" s="6"/>
      <c r="H112" s="9"/>
      <c r="I112" s="10">
        <v>100000</v>
      </c>
      <c r="J112" s="6"/>
      <c r="K112" s="7">
        <v>50439800</v>
      </c>
    </row>
    <row r="113" spans="1:11" ht="13.5">
      <c r="A113" s="47" t="s">
        <v>30</v>
      </c>
      <c r="B113" s="37"/>
      <c r="C113" s="16"/>
      <c r="D113" s="16"/>
      <c r="E113" s="17">
        <v>17227455</v>
      </c>
      <c r="F113" s="18">
        <v>13365240</v>
      </c>
      <c r="G113" s="16">
        <v>5110000</v>
      </c>
      <c r="H113" s="19">
        <v>5110000</v>
      </c>
      <c r="I113" s="20">
        <v>25250780</v>
      </c>
      <c r="J113" s="16"/>
      <c r="K113" s="17">
        <v>15000000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-3605625</v>
      </c>
      <c r="F114" s="23">
        <f t="shared" si="20"/>
        <v>17115240</v>
      </c>
      <c r="G114" s="21">
        <f t="shared" si="20"/>
        <v>5110000</v>
      </c>
      <c r="H114" s="24">
        <f t="shared" si="20"/>
        <v>5110000</v>
      </c>
      <c r="I114" s="25">
        <f t="shared" si="20"/>
        <v>25350780</v>
      </c>
      <c r="J114" s="21">
        <f t="shared" si="20"/>
        <v>0</v>
      </c>
      <c r="K114" s="22">
        <f t="shared" si="20"/>
        <v>65439800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-9090559</v>
      </c>
      <c r="F119" s="8">
        <v>6000000</v>
      </c>
      <c r="G119" s="6">
        <v>8000000</v>
      </c>
      <c r="H119" s="9">
        <v>8000000</v>
      </c>
      <c r="I119" s="10">
        <v>20050000</v>
      </c>
      <c r="J119" s="6">
        <v>2000000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-9090559</v>
      </c>
      <c r="F121" s="23">
        <f t="shared" si="22"/>
        <v>6000000</v>
      </c>
      <c r="G121" s="21">
        <f t="shared" si="22"/>
        <v>8000000</v>
      </c>
      <c r="H121" s="24">
        <f t="shared" si="22"/>
        <v>8000000</v>
      </c>
      <c r="I121" s="25">
        <f t="shared" si="22"/>
        <v>20050000</v>
      </c>
      <c r="J121" s="21">
        <f t="shared" si="22"/>
        <v>2000000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2617</v>
      </c>
      <c r="F124" s="18">
        <v>1500000</v>
      </c>
      <c r="G124" s="16"/>
      <c r="H124" s="19"/>
      <c r="I124" s="20">
        <v>1966666</v>
      </c>
      <c r="J124" s="16">
        <v>2484666</v>
      </c>
      <c r="K124" s="17">
        <v>2503748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2617</v>
      </c>
      <c r="F125" s="8">
        <f t="shared" si="23"/>
        <v>1500000</v>
      </c>
      <c r="G125" s="6">
        <f t="shared" si="23"/>
        <v>0</v>
      </c>
      <c r="H125" s="9">
        <f t="shared" si="23"/>
        <v>0</v>
      </c>
      <c r="I125" s="10">
        <f t="shared" si="23"/>
        <v>1966666</v>
      </c>
      <c r="J125" s="6">
        <f t="shared" si="23"/>
        <v>2484666</v>
      </c>
      <c r="K125" s="7">
        <f t="shared" si="23"/>
        <v>2503748</v>
      </c>
    </row>
    <row r="126" spans="1:11" ht="13.5">
      <c r="A126" s="50" t="s">
        <v>41</v>
      </c>
      <c r="B126" s="37"/>
      <c r="C126" s="11"/>
      <c r="D126" s="11"/>
      <c r="E126" s="12">
        <v>340268</v>
      </c>
      <c r="F126" s="13">
        <v>1950000</v>
      </c>
      <c r="G126" s="11">
        <v>1850000</v>
      </c>
      <c r="H126" s="14">
        <v>1850000</v>
      </c>
      <c r="I126" s="15">
        <v>1200000</v>
      </c>
      <c r="J126" s="11">
        <v>1200000</v>
      </c>
      <c r="K126" s="12">
        <v>1573040</v>
      </c>
    </row>
    <row r="127" spans="1:11" ht="13.5">
      <c r="A127" s="49" t="s">
        <v>42</v>
      </c>
      <c r="B127" s="37"/>
      <c r="C127" s="6"/>
      <c r="D127" s="6"/>
      <c r="E127" s="7">
        <v>-119873</v>
      </c>
      <c r="F127" s="8">
        <v>1700000</v>
      </c>
      <c r="G127" s="6">
        <v>300000</v>
      </c>
      <c r="H127" s="9">
        <v>300000</v>
      </c>
      <c r="I127" s="10">
        <v>1300000</v>
      </c>
      <c r="J127" s="6">
        <v>1400000</v>
      </c>
      <c r="K127" s="7">
        <v>1800000</v>
      </c>
    </row>
    <row r="128" spans="1:11" ht="13.5">
      <c r="A128" s="49" t="s">
        <v>43</v>
      </c>
      <c r="B128" s="37"/>
      <c r="C128" s="6"/>
      <c r="D128" s="6"/>
      <c r="E128" s="7">
        <v>-3779356</v>
      </c>
      <c r="F128" s="8">
        <v>4000000</v>
      </c>
      <c r="G128" s="6">
        <v>700000</v>
      </c>
      <c r="H128" s="9">
        <v>700000</v>
      </c>
      <c r="I128" s="10">
        <v>4200000</v>
      </c>
      <c r="J128" s="6">
        <v>5250000</v>
      </c>
      <c r="K128" s="7">
        <v>950000</v>
      </c>
    </row>
    <row r="129" spans="1:11" ht="13.5">
      <c r="A129" s="50" t="s">
        <v>44</v>
      </c>
      <c r="B129" s="48"/>
      <c r="C129" s="6"/>
      <c r="D129" s="6"/>
      <c r="E129" s="7">
        <v>-1596358</v>
      </c>
      <c r="F129" s="8">
        <v>1200000</v>
      </c>
      <c r="G129" s="6">
        <v>2200000</v>
      </c>
      <c r="H129" s="9">
        <v>2200000</v>
      </c>
      <c r="I129" s="10">
        <v>1500000</v>
      </c>
      <c r="J129" s="6">
        <v>2500000</v>
      </c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-71977647</v>
      </c>
      <c r="F132" s="56">
        <f t="shared" si="24"/>
        <v>100149350</v>
      </c>
      <c r="G132" s="54">
        <f t="shared" si="24"/>
        <v>74557078</v>
      </c>
      <c r="H132" s="57">
        <f t="shared" si="24"/>
        <v>74557078</v>
      </c>
      <c r="I132" s="58">
        <f t="shared" si="24"/>
        <v>109870266</v>
      </c>
      <c r="J132" s="54">
        <f t="shared" si="24"/>
        <v>95759088</v>
      </c>
      <c r="K132" s="55">
        <f t="shared" si="24"/>
        <v>94205350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-17517420</v>
      </c>
      <c r="F134" s="40">
        <f t="shared" si="25"/>
        <v>11850000</v>
      </c>
      <c r="G134" s="38">
        <f t="shared" si="25"/>
        <v>5050000</v>
      </c>
      <c r="H134" s="41">
        <f t="shared" si="25"/>
        <v>5050000</v>
      </c>
      <c r="I134" s="42">
        <f t="shared" si="25"/>
        <v>12566666</v>
      </c>
      <c r="J134" s="38">
        <f t="shared" si="25"/>
        <v>15378666</v>
      </c>
      <c r="K134" s="39">
        <f t="shared" si="25"/>
        <v>9523428</v>
      </c>
    </row>
    <row r="135" spans="1:11" ht="13.5">
      <c r="A135" s="44" t="s">
        <v>19</v>
      </c>
      <c r="B135" s="45"/>
      <c r="C135" s="6"/>
      <c r="D135" s="6"/>
      <c r="E135" s="7">
        <v>-24956082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8536439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1500000</v>
      </c>
      <c r="G143" s="16"/>
      <c r="H143" s="19"/>
      <c r="I143" s="20">
        <v>2400000</v>
      </c>
      <c r="J143" s="16">
        <v>2544000</v>
      </c>
      <c r="K143" s="17">
        <v>2696640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-16419643</v>
      </c>
      <c r="F144" s="8">
        <f t="shared" si="26"/>
        <v>1500000</v>
      </c>
      <c r="G144" s="6">
        <f t="shared" si="26"/>
        <v>0</v>
      </c>
      <c r="H144" s="9">
        <f t="shared" si="26"/>
        <v>0</v>
      </c>
      <c r="I144" s="10">
        <f t="shared" si="26"/>
        <v>2400000</v>
      </c>
      <c r="J144" s="6">
        <f t="shared" si="26"/>
        <v>2544000</v>
      </c>
      <c r="K144" s="7">
        <f t="shared" si="26"/>
        <v>2696640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13145484</v>
      </c>
      <c r="F147" s="8"/>
      <c r="G147" s="6"/>
      <c r="H147" s="9"/>
      <c r="I147" s="10"/>
      <c r="J147" s="6"/>
      <c r="K147" s="7"/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-9273012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2617</v>
      </c>
      <c r="F158" s="8">
        <v>1500000</v>
      </c>
      <c r="G158" s="6"/>
      <c r="H158" s="9"/>
      <c r="I158" s="10">
        <v>1966666</v>
      </c>
      <c r="J158" s="6">
        <v>2484666</v>
      </c>
      <c r="K158" s="7">
        <v>2503748</v>
      </c>
    </row>
    <row r="159" spans="1:11" ht="13.5">
      <c r="A159" s="50" t="s">
        <v>41</v>
      </c>
      <c r="B159" s="37"/>
      <c r="C159" s="11"/>
      <c r="D159" s="11"/>
      <c r="E159" s="12">
        <v>340268</v>
      </c>
      <c r="F159" s="13">
        <v>1950000</v>
      </c>
      <c r="G159" s="11">
        <v>1850000</v>
      </c>
      <c r="H159" s="14">
        <v>1850000</v>
      </c>
      <c r="I159" s="15">
        <v>1200000</v>
      </c>
      <c r="J159" s="11">
        <v>1200000</v>
      </c>
      <c r="K159" s="12">
        <v>1573040</v>
      </c>
    </row>
    <row r="160" spans="1:11" ht="13.5">
      <c r="A160" s="49" t="s">
        <v>42</v>
      </c>
      <c r="B160" s="37"/>
      <c r="C160" s="6"/>
      <c r="D160" s="6"/>
      <c r="E160" s="7">
        <v>62580</v>
      </c>
      <c r="F160" s="8">
        <v>1700000</v>
      </c>
      <c r="G160" s="6">
        <v>300000</v>
      </c>
      <c r="H160" s="9">
        <v>300000</v>
      </c>
      <c r="I160" s="10">
        <v>1300000</v>
      </c>
      <c r="J160" s="6">
        <v>1400000</v>
      </c>
      <c r="K160" s="7">
        <v>1800000</v>
      </c>
    </row>
    <row r="161" spans="1:11" ht="13.5">
      <c r="A161" s="49" t="s">
        <v>43</v>
      </c>
      <c r="B161" s="37"/>
      <c r="C161" s="6"/>
      <c r="D161" s="6"/>
      <c r="E161" s="7">
        <v>-3779356</v>
      </c>
      <c r="F161" s="8">
        <v>4000000</v>
      </c>
      <c r="G161" s="6">
        <v>700000</v>
      </c>
      <c r="H161" s="9">
        <v>700000</v>
      </c>
      <c r="I161" s="10">
        <v>4200000</v>
      </c>
      <c r="J161" s="6">
        <v>5250000</v>
      </c>
      <c r="K161" s="7">
        <v>950000</v>
      </c>
    </row>
    <row r="162" spans="1:11" ht="13.5">
      <c r="A162" s="50" t="s">
        <v>44</v>
      </c>
      <c r="B162" s="48"/>
      <c r="C162" s="6"/>
      <c r="D162" s="6"/>
      <c r="E162" s="7">
        <v>-1596358</v>
      </c>
      <c r="F162" s="8">
        <v>1200000</v>
      </c>
      <c r="G162" s="6">
        <v>2200000</v>
      </c>
      <c r="H162" s="9">
        <v>2200000</v>
      </c>
      <c r="I162" s="10">
        <v>1500000</v>
      </c>
      <c r="J162" s="6">
        <v>2500000</v>
      </c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-17517420</v>
      </c>
      <c r="F165" s="56">
        <f t="shared" si="27"/>
        <v>11850000</v>
      </c>
      <c r="G165" s="54">
        <f t="shared" si="27"/>
        <v>5050000</v>
      </c>
      <c r="H165" s="57">
        <f t="shared" si="27"/>
        <v>5050000</v>
      </c>
      <c r="I165" s="66">
        <f t="shared" si="27"/>
        <v>12566666</v>
      </c>
      <c r="J165" s="54">
        <f t="shared" si="27"/>
        <v>15378666</v>
      </c>
      <c r="K165" s="55">
        <f t="shared" si="27"/>
        <v>9523428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30000000</v>
      </c>
      <c r="G168" s="60">
        <v>30000000</v>
      </c>
      <c r="H168" s="63">
        <v>30000000</v>
      </c>
      <c r="I168" s="64">
        <v>30000000</v>
      </c>
      <c r="J168" s="60">
        <v>30000000</v>
      </c>
      <c r="K168" s="61">
        <v>30000000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-3744233</v>
      </c>
      <c r="F169" s="40">
        <f t="shared" si="28"/>
        <v>18734000</v>
      </c>
      <c r="G169" s="38">
        <f t="shared" si="28"/>
        <v>14310000</v>
      </c>
      <c r="H169" s="41">
        <f t="shared" si="28"/>
        <v>14310000</v>
      </c>
      <c r="I169" s="42">
        <f t="shared" si="28"/>
        <v>14785000</v>
      </c>
      <c r="J169" s="38">
        <f t="shared" si="28"/>
        <v>20345000</v>
      </c>
      <c r="K169" s="39">
        <f t="shared" si="28"/>
        <v>25016000</v>
      </c>
    </row>
    <row r="170" spans="1:11" ht="13.5">
      <c r="A170" s="44" t="s">
        <v>19</v>
      </c>
      <c r="B170" s="45"/>
      <c r="C170" s="6"/>
      <c r="D170" s="6"/>
      <c r="E170" s="7">
        <v>-3383852</v>
      </c>
      <c r="F170" s="8">
        <v>10830000</v>
      </c>
      <c r="G170" s="6">
        <v>9630000</v>
      </c>
      <c r="H170" s="9">
        <v>9630000</v>
      </c>
      <c r="I170" s="10">
        <v>7000000</v>
      </c>
      <c r="J170" s="6">
        <v>11500000</v>
      </c>
      <c r="K170" s="7">
        <v>14500000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27500</v>
      </c>
      <c r="F175" s="8">
        <v>500000</v>
      </c>
      <c r="G175" s="6">
        <v>400000</v>
      </c>
      <c r="H175" s="9">
        <v>400000</v>
      </c>
      <c r="I175" s="10">
        <v>400000</v>
      </c>
      <c r="J175" s="6">
        <v>450000</v>
      </c>
      <c r="K175" s="7">
        <v>480000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-3356352</v>
      </c>
      <c r="F179" s="8">
        <f t="shared" si="29"/>
        <v>11330000</v>
      </c>
      <c r="G179" s="6">
        <f t="shared" si="29"/>
        <v>10030000</v>
      </c>
      <c r="H179" s="9">
        <f t="shared" si="29"/>
        <v>10030000</v>
      </c>
      <c r="I179" s="10">
        <f t="shared" si="29"/>
        <v>7400000</v>
      </c>
      <c r="J179" s="6">
        <f t="shared" si="29"/>
        <v>11950000</v>
      </c>
      <c r="K179" s="7">
        <f t="shared" si="29"/>
        <v>14980000</v>
      </c>
    </row>
    <row r="180" spans="1:11" ht="13.5">
      <c r="A180" s="47" t="s">
        <v>29</v>
      </c>
      <c r="B180" s="48"/>
      <c r="C180" s="6"/>
      <c r="D180" s="6"/>
      <c r="E180" s="7">
        <v>40980</v>
      </c>
      <c r="F180" s="8">
        <v>350000</v>
      </c>
      <c r="G180" s="6">
        <v>100000</v>
      </c>
      <c r="H180" s="9">
        <v>100000</v>
      </c>
      <c r="I180" s="10">
        <v>100000</v>
      </c>
      <c r="J180" s="6">
        <v>100000</v>
      </c>
      <c r="K180" s="7">
        <v>200000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40980</v>
      </c>
      <c r="F182" s="23">
        <f t="shared" si="30"/>
        <v>350000</v>
      </c>
      <c r="G182" s="21">
        <f t="shared" si="30"/>
        <v>100000</v>
      </c>
      <c r="H182" s="24">
        <f t="shared" si="30"/>
        <v>100000</v>
      </c>
      <c r="I182" s="25">
        <f t="shared" si="30"/>
        <v>100000</v>
      </c>
      <c r="J182" s="21">
        <f t="shared" si="30"/>
        <v>100000</v>
      </c>
      <c r="K182" s="22">
        <f t="shared" si="30"/>
        <v>200000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514469</v>
      </c>
      <c r="F187" s="8">
        <v>4094000</v>
      </c>
      <c r="G187" s="6">
        <v>1000000</v>
      </c>
      <c r="H187" s="9">
        <v>1000000</v>
      </c>
      <c r="I187" s="10">
        <v>3000000</v>
      </c>
      <c r="J187" s="6">
        <v>4000000</v>
      </c>
      <c r="K187" s="7">
        <v>5000000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514469</v>
      </c>
      <c r="F189" s="23">
        <f t="shared" si="32"/>
        <v>4094000</v>
      </c>
      <c r="G189" s="21">
        <f t="shared" si="32"/>
        <v>1000000</v>
      </c>
      <c r="H189" s="24">
        <f t="shared" si="32"/>
        <v>1000000</v>
      </c>
      <c r="I189" s="25">
        <f t="shared" si="32"/>
        <v>3000000</v>
      </c>
      <c r="J189" s="21">
        <f t="shared" si="32"/>
        <v>4000000</v>
      </c>
      <c r="K189" s="22">
        <f t="shared" si="32"/>
        <v>5000000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-981509</v>
      </c>
      <c r="F194" s="13">
        <v>50000</v>
      </c>
      <c r="G194" s="11">
        <v>50000</v>
      </c>
      <c r="H194" s="14">
        <v>50000</v>
      </c>
      <c r="I194" s="15">
        <v>50000</v>
      </c>
      <c r="J194" s="11">
        <v>50000</v>
      </c>
      <c r="K194" s="12">
        <v>60000</v>
      </c>
    </row>
    <row r="195" spans="1:11" ht="13.5">
      <c r="A195" s="49" t="s">
        <v>42</v>
      </c>
      <c r="B195" s="37"/>
      <c r="C195" s="6"/>
      <c r="D195" s="6"/>
      <c r="E195" s="7"/>
      <c r="F195" s="8">
        <v>10000</v>
      </c>
      <c r="G195" s="6">
        <v>10000</v>
      </c>
      <c r="H195" s="9">
        <v>10000</v>
      </c>
      <c r="I195" s="10">
        <v>15000</v>
      </c>
      <c r="J195" s="6">
        <v>15000</v>
      </c>
      <c r="K195" s="7">
        <v>16000</v>
      </c>
    </row>
    <row r="196" spans="1:11" ht="13.5">
      <c r="A196" s="49" t="s">
        <v>43</v>
      </c>
      <c r="B196" s="37"/>
      <c r="C196" s="6"/>
      <c r="D196" s="6"/>
      <c r="E196" s="7"/>
      <c r="F196" s="8">
        <v>2200000</v>
      </c>
      <c r="G196" s="6">
        <v>2820000</v>
      </c>
      <c r="H196" s="9">
        <v>2820000</v>
      </c>
      <c r="I196" s="10">
        <v>3220000</v>
      </c>
      <c r="J196" s="6">
        <v>3230000</v>
      </c>
      <c r="K196" s="7">
        <v>3260000</v>
      </c>
    </row>
    <row r="197" spans="1:11" ht="13.5">
      <c r="A197" s="50" t="s">
        <v>44</v>
      </c>
      <c r="B197" s="48"/>
      <c r="C197" s="6"/>
      <c r="D197" s="6"/>
      <c r="E197" s="7">
        <v>38179</v>
      </c>
      <c r="F197" s="8">
        <v>700000</v>
      </c>
      <c r="G197" s="6">
        <v>300000</v>
      </c>
      <c r="H197" s="9">
        <v>300000</v>
      </c>
      <c r="I197" s="10">
        <v>1000000</v>
      </c>
      <c r="J197" s="6">
        <v>1000000</v>
      </c>
      <c r="K197" s="7">
        <v>1500000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-3744233</v>
      </c>
      <c r="F201" s="56">
        <f t="shared" si="34"/>
        <v>48734000</v>
      </c>
      <c r="G201" s="54">
        <f t="shared" si="34"/>
        <v>44310000</v>
      </c>
      <c r="H201" s="57">
        <f t="shared" si="34"/>
        <v>44310000</v>
      </c>
      <c r="I201" s="58">
        <f t="shared" si="34"/>
        <v>44785000</v>
      </c>
      <c r="J201" s="54">
        <f t="shared" si="34"/>
        <v>50345000</v>
      </c>
      <c r="K201" s="55">
        <f t="shared" si="34"/>
        <v>55016000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2.53</v>
      </c>
      <c r="G205" s="81">
        <f t="shared" si="37"/>
        <v>5.94</v>
      </c>
      <c r="H205" s="84">
        <f t="shared" si="37"/>
        <v>5.94</v>
      </c>
      <c r="I205" s="85">
        <f t="shared" si="37"/>
        <v>2.39</v>
      </c>
      <c r="J205" s="81">
        <f t="shared" si="37"/>
        <v>1.95</v>
      </c>
      <c r="K205" s="82">
        <f t="shared" si="37"/>
        <v>3.15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2.53</v>
      </c>
      <c r="G206" s="81">
        <f t="shared" si="38"/>
        <v>5.94</v>
      </c>
      <c r="H206" s="84">
        <f t="shared" si="38"/>
        <v>5.94</v>
      </c>
      <c r="I206" s="85">
        <f t="shared" si="38"/>
        <v>2.39</v>
      </c>
      <c r="J206" s="81">
        <f t="shared" si="38"/>
        <v>1.95</v>
      </c>
      <c r="K206" s="82">
        <f t="shared" si="38"/>
        <v>3.15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65404390</v>
      </c>
      <c r="F5" s="40">
        <f t="shared" si="0"/>
        <v>60030304</v>
      </c>
      <c r="G5" s="38">
        <f t="shared" si="0"/>
        <v>66961508</v>
      </c>
      <c r="H5" s="41">
        <f t="shared" si="0"/>
        <v>66961508</v>
      </c>
      <c r="I5" s="42">
        <f t="shared" si="0"/>
        <v>75615456</v>
      </c>
      <c r="J5" s="38">
        <f t="shared" si="0"/>
        <v>75489360</v>
      </c>
      <c r="K5" s="39">
        <f t="shared" si="0"/>
        <v>86385552</v>
      </c>
    </row>
    <row r="6" spans="1:11" ht="13.5">
      <c r="A6" s="44" t="s">
        <v>19</v>
      </c>
      <c r="B6" s="45"/>
      <c r="C6" s="6"/>
      <c r="D6" s="6"/>
      <c r="E6" s="7">
        <v>3700607</v>
      </c>
      <c r="F6" s="8"/>
      <c r="G6" s="6">
        <v>3992696</v>
      </c>
      <c r="H6" s="9">
        <v>3992696</v>
      </c>
      <c r="I6" s="10">
        <v>18180888</v>
      </c>
      <c r="J6" s="6">
        <v>16427088</v>
      </c>
      <c r="K6" s="7">
        <v>11539548</v>
      </c>
    </row>
    <row r="7" spans="1:11" ht="13.5">
      <c r="A7" s="44" t="s">
        <v>20</v>
      </c>
      <c r="B7" s="45"/>
      <c r="C7" s="6"/>
      <c r="D7" s="6"/>
      <c r="E7" s="7"/>
      <c r="F7" s="8">
        <v>1450304</v>
      </c>
      <c r="G7" s="6">
        <v>1450296</v>
      </c>
      <c r="H7" s="9">
        <v>1450296</v>
      </c>
      <c r="I7" s="10">
        <v>3434568</v>
      </c>
      <c r="J7" s="6">
        <v>5065440</v>
      </c>
      <c r="K7" s="7"/>
    </row>
    <row r="8" spans="1:11" ht="13.5">
      <c r="A8" s="44" t="s">
        <v>21</v>
      </c>
      <c r="B8" s="45"/>
      <c r="C8" s="6"/>
      <c r="D8" s="6"/>
      <c r="E8" s="7">
        <v>21335290</v>
      </c>
      <c r="F8" s="8">
        <v>15580000</v>
      </c>
      <c r="G8" s="6">
        <v>15580008</v>
      </c>
      <c r="H8" s="9">
        <v>15580008</v>
      </c>
      <c r="I8" s="10">
        <v>6000000</v>
      </c>
      <c r="J8" s="6">
        <v>12200004</v>
      </c>
      <c r="K8" s="7">
        <v>20760000</v>
      </c>
    </row>
    <row r="9" spans="1:11" ht="13.5">
      <c r="A9" s="44" t="s">
        <v>22</v>
      </c>
      <c r="B9" s="45"/>
      <c r="C9" s="6"/>
      <c r="D9" s="6"/>
      <c r="E9" s="7">
        <v>15227890</v>
      </c>
      <c r="F9" s="8">
        <v>40000000</v>
      </c>
      <c r="G9" s="6">
        <v>27497256</v>
      </c>
      <c r="H9" s="9">
        <v>27497256</v>
      </c>
      <c r="I9" s="10">
        <v>20869824</v>
      </c>
      <c r="J9" s="6">
        <v>28261320</v>
      </c>
      <c r="K9" s="7">
        <v>24299676</v>
      </c>
    </row>
    <row r="10" spans="1:11" ht="13.5">
      <c r="A10" s="44" t="s">
        <v>23</v>
      </c>
      <c r="B10" s="45"/>
      <c r="C10" s="6"/>
      <c r="D10" s="6"/>
      <c r="E10" s="7"/>
      <c r="F10" s="8"/>
      <c r="G10" s="6">
        <v>13441248</v>
      </c>
      <c r="H10" s="9">
        <v>13441248</v>
      </c>
      <c r="I10" s="10">
        <v>24130176</v>
      </c>
      <c r="J10" s="6">
        <v>9213684</v>
      </c>
      <c r="K10" s="7">
        <v>15786324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>
        <v>8000004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40263787</v>
      </c>
      <c r="F15" s="8">
        <f t="shared" si="1"/>
        <v>57030304</v>
      </c>
      <c r="G15" s="6">
        <f t="shared" si="1"/>
        <v>61961504</v>
      </c>
      <c r="H15" s="9">
        <f t="shared" si="1"/>
        <v>61961504</v>
      </c>
      <c r="I15" s="10">
        <f t="shared" si="1"/>
        <v>72615456</v>
      </c>
      <c r="J15" s="6">
        <f t="shared" si="1"/>
        <v>71167536</v>
      </c>
      <c r="K15" s="7">
        <f t="shared" si="1"/>
        <v>80385552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>
        <v>6000000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3000000</v>
      </c>
      <c r="J17" s="16">
        <v>4321824</v>
      </c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3000000</v>
      </c>
      <c r="J18" s="21">
        <f t="shared" si="2"/>
        <v>4321824</v>
      </c>
      <c r="K18" s="22">
        <f t="shared" si="2"/>
        <v>6000000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>
        <v>2000004</v>
      </c>
      <c r="H23" s="9">
        <v>2000004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2000004</v>
      </c>
      <c r="H25" s="24">
        <f t="shared" si="4"/>
        <v>2000004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>
        <v>3000000</v>
      </c>
      <c r="H28" s="19">
        <v>3000000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3000000</v>
      </c>
      <c r="H29" s="9">
        <f t="shared" si="5"/>
        <v>3000000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41274</v>
      </c>
      <c r="F31" s="8">
        <v>3000000</v>
      </c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>
        <v>25099329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-12480869</v>
      </c>
      <c r="F69" s="40">
        <f t="shared" si="12"/>
        <v>34566908</v>
      </c>
      <c r="G69" s="38">
        <f t="shared" si="12"/>
        <v>29447684</v>
      </c>
      <c r="H69" s="41">
        <f t="shared" si="12"/>
        <v>29447684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>
        <v>7110900</v>
      </c>
      <c r="F70" s="8">
        <v>9044687</v>
      </c>
      <c r="G70" s="6">
        <v>4869920</v>
      </c>
      <c r="H70" s="9">
        <v>4869920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614030</v>
      </c>
      <c r="F73" s="8">
        <v>13447221</v>
      </c>
      <c r="G73" s="6">
        <v>3000000</v>
      </c>
      <c r="H73" s="9">
        <v>3000000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13545520</v>
      </c>
      <c r="F74" s="8"/>
      <c r="G74" s="6">
        <v>9502764</v>
      </c>
      <c r="H74" s="9">
        <v>9502764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21270450</v>
      </c>
      <c r="F79" s="8">
        <f t="shared" si="13"/>
        <v>22491908</v>
      </c>
      <c r="G79" s="6">
        <f t="shared" si="13"/>
        <v>17372684</v>
      </c>
      <c r="H79" s="9">
        <f t="shared" si="13"/>
        <v>17372684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-33751319</v>
      </c>
      <c r="F81" s="18">
        <v>12075000</v>
      </c>
      <c r="G81" s="16">
        <v>12075000</v>
      </c>
      <c r="H81" s="19">
        <v>12075000</v>
      </c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-33751319</v>
      </c>
      <c r="F82" s="23">
        <f t="shared" si="14"/>
        <v>12075000</v>
      </c>
      <c r="G82" s="21">
        <f t="shared" si="14"/>
        <v>12075000</v>
      </c>
      <c r="H82" s="24">
        <f t="shared" si="14"/>
        <v>12075000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52923521</v>
      </c>
      <c r="F101" s="40">
        <f t="shared" si="18"/>
        <v>94597212</v>
      </c>
      <c r="G101" s="38">
        <f t="shared" si="18"/>
        <v>96409192</v>
      </c>
      <c r="H101" s="41">
        <f t="shared" si="18"/>
        <v>96409192</v>
      </c>
      <c r="I101" s="42">
        <f t="shared" si="18"/>
        <v>75615456</v>
      </c>
      <c r="J101" s="38">
        <f t="shared" si="18"/>
        <v>75489360</v>
      </c>
      <c r="K101" s="39">
        <f t="shared" si="18"/>
        <v>86385552</v>
      </c>
    </row>
    <row r="102" spans="1:11" ht="13.5">
      <c r="A102" s="44" t="s">
        <v>19</v>
      </c>
      <c r="B102" s="45"/>
      <c r="C102" s="6"/>
      <c r="D102" s="6"/>
      <c r="E102" s="7">
        <v>10811507</v>
      </c>
      <c r="F102" s="8">
        <v>9044687</v>
      </c>
      <c r="G102" s="6">
        <v>8862616</v>
      </c>
      <c r="H102" s="9">
        <v>8862616</v>
      </c>
      <c r="I102" s="10">
        <v>18180888</v>
      </c>
      <c r="J102" s="6">
        <v>16427088</v>
      </c>
      <c r="K102" s="7">
        <v>11539548</v>
      </c>
    </row>
    <row r="103" spans="1:11" ht="13.5">
      <c r="A103" s="44" t="s">
        <v>20</v>
      </c>
      <c r="B103" s="45"/>
      <c r="C103" s="6"/>
      <c r="D103" s="6"/>
      <c r="E103" s="7"/>
      <c r="F103" s="8">
        <v>1450304</v>
      </c>
      <c r="G103" s="6">
        <v>1450296</v>
      </c>
      <c r="H103" s="9">
        <v>1450296</v>
      </c>
      <c r="I103" s="10">
        <v>3434568</v>
      </c>
      <c r="J103" s="6">
        <v>5065440</v>
      </c>
      <c r="K103" s="7"/>
    </row>
    <row r="104" spans="1:11" ht="13.5">
      <c r="A104" s="44" t="s">
        <v>21</v>
      </c>
      <c r="B104" s="45"/>
      <c r="C104" s="6"/>
      <c r="D104" s="6"/>
      <c r="E104" s="7">
        <v>21335290</v>
      </c>
      <c r="F104" s="8">
        <v>15580000</v>
      </c>
      <c r="G104" s="6">
        <v>15580008</v>
      </c>
      <c r="H104" s="9">
        <v>15580008</v>
      </c>
      <c r="I104" s="10">
        <v>6000000</v>
      </c>
      <c r="J104" s="6">
        <v>12200004</v>
      </c>
      <c r="K104" s="7">
        <v>20760000</v>
      </c>
    </row>
    <row r="105" spans="1:11" ht="13.5">
      <c r="A105" s="44" t="s">
        <v>22</v>
      </c>
      <c r="B105" s="45"/>
      <c r="C105" s="6"/>
      <c r="D105" s="6"/>
      <c r="E105" s="7">
        <v>15841920</v>
      </c>
      <c r="F105" s="8">
        <v>53447221</v>
      </c>
      <c r="G105" s="6">
        <v>30497256</v>
      </c>
      <c r="H105" s="9">
        <v>30497256</v>
      </c>
      <c r="I105" s="10">
        <v>20869824</v>
      </c>
      <c r="J105" s="6">
        <v>28261320</v>
      </c>
      <c r="K105" s="7">
        <v>24299676</v>
      </c>
    </row>
    <row r="106" spans="1:11" ht="13.5">
      <c r="A106" s="44" t="s">
        <v>23</v>
      </c>
      <c r="B106" s="45"/>
      <c r="C106" s="6"/>
      <c r="D106" s="6"/>
      <c r="E106" s="7">
        <v>13545520</v>
      </c>
      <c r="F106" s="8"/>
      <c r="G106" s="6">
        <v>22944012</v>
      </c>
      <c r="H106" s="9">
        <v>22944012</v>
      </c>
      <c r="I106" s="10">
        <v>24130176</v>
      </c>
      <c r="J106" s="6">
        <v>9213684</v>
      </c>
      <c r="K106" s="7">
        <v>15786324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>
        <v>8000004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61534237</v>
      </c>
      <c r="F111" s="8">
        <f t="shared" si="19"/>
        <v>79522212</v>
      </c>
      <c r="G111" s="6">
        <f t="shared" si="19"/>
        <v>79334188</v>
      </c>
      <c r="H111" s="9">
        <f t="shared" si="19"/>
        <v>79334188</v>
      </c>
      <c r="I111" s="10">
        <f t="shared" si="19"/>
        <v>72615456</v>
      </c>
      <c r="J111" s="6">
        <f t="shared" si="19"/>
        <v>71167536</v>
      </c>
      <c r="K111" s="7">
        <f t="shared" si="19"/>
        <v>80385552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>
        <v>6000000</v>
      </c>
    </row>
    <row r="113" spans="1:11" ht="13.5">
      <c r="A113" s="47" t="s">
        <v>30</v>
      </c>
      <c r="B113" s="37"/>
      <c r="C113" s="16"/>
      <c r="D113" s="16"/>
      <c r="E113" s="17">
        <v>-33751319</v>
      </c>
      <c r="F113" s="18">
        <v>12075000</v>
      </c>
      <c r="G113" s="16">
        <v>12075000</v>
      </c>
      <c r="H113" s="19">
        <v>12075000</v>
      </c>
      <c r="I113" s="20">
        <v>3000000</v>
      </c>
      <c r="J113" s="16">
        <v>4321824</v>
      </c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-33751319</v>
      </c>
      <c r="F114" s="23">
        <f t="shared" si="20"/>
        <v>12075000</v>
      </c>
      <c r="G114" s="21">
        <f t="shared" si="20"/>
        <v>12075000</v>
      </c>
      <c r="H114" s="24">
        <f t="shared" si="20"/>
        <v>12075000</v>
      </c>
      <c r="I114" s="25">
        <f t="shared" si="20"/>
        <v>3000000</v>
      </c>
      <c r="J114" s="21">
        <f t="shared" si="20"/>
        <v>4321824</v>
      </c>
      <c r="K114" s="22">
        <f t="shared" si="20"/>
        <v>6000000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>
        <v>2000004</v>
      </c>
      <c r="H119" s="9">
        <v>2000004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2000004</v>
      </c>
      <c r="H121" s="24">
        <f t="shared" si="22"/>
        <v>2000004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>
        <v>3000000</v>
      </c>
      <c r="H124" s="19">
        <v>3000000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3000000</v>
      </c>
      <c r="H125" s="9">
        <f t="shared" si="23"/>
        <v>3000000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41274</v>
      </c>
      <c r="F127" s="8">
        <v>3000000</v>
      </c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25099329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52923521</v>
      </c>
      <c r="F132" s="56">
        <f t="shared" si="24"/>
        <v>94597212</v>
      </c>
      <c r="G132" s="54">
        <f t="shared" si="24"/>
        <v>96409192</v>
      </c>
      <c r="H132" s="57">
        <f t="shared" si="24"/>
        <v>96409192</v>
      </c>
      <c r="I132" s="58">
        <f t="shared" si="24"/>
        <v>75615456</v>
      </c>
      <c r="J132" s="54">
        <f t="shared" si="24"/>
        <v>75489360</v>
      </c>
      <c r="K132" s="55">
        <f t="shared" si="24"/>
        <v>86385552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962780712</v>
      </c>
      <c r="F134" s="40">
        <f t="shared" si="25"/>
        <v>46597208</v>
      </c>
      <c r="G134" s="38">
        <f t="shared" si="25"/>
        <v>-3665828</v>
      </c>
      <c r="H134" s="41">
        <f t="shared" si="25"/>
        <v>-3665828</v>
      </c>
      <c r="I134" s="42">
        <f t="shared" si="25"/>
        <v>75615456</v>
      </c>
      <c r="J134" s="38">
        <f t="shared" si="25"/>
        <v>75489360</v>
      </c>
      <c r="K134" s="39">
        <f t="shared" si="25"/>
        <v>86385552</v>
      </c>
    </row>
    <row r="135" spans="1:11" ht="13.5">
      <c r="A135" s="44" t="s">
        <v>19</v>
      </c>
      <c r="B135" s="45"/>
      <c r="C135" s="6"/>
      <c r="D135" s="6"/>
      <c r="E135" s="7">
        <v>11755793</v>
      </c>
      <c r="F135" s="8">
        <v>-20976628</v>
      </c>
      <c r="G135" s="6">
        <v>-21391732</v>
      </c>
      <c r="H135" s="9">
        <v>-21391732</v>
      </c>
      <c r="I135" s="10">
        <v>17180892</v>
      </c>
      <c r="J135" s="6">
        <v>11195484</v>
      </c>
      <c r="K135" s="7">
        <v>11539548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>
        <v>3434568</v>
      </c>
      <c r="J136" s="6">
        <v>5065440</v>
      </c>
      <c r="K136" s="7"/>
    </row>
    <row r="137" spans="1:11" ht="13.5">
      <c r="A137" s="44" t="s">
        <v>21</v>
      </c>
      <c r="B137" s="45"/>
      <c r="C137" s="6"/>
      <c r="D137" s="6"/>
      <c r="E137" s="7">
        <v>21335290</v>
      </c>
      <c r="F137" s="8">
        <v>12657520</v>
      </c>
      <c r="G137" s="6">
        <v>12657528</v>
      </c>
      <c r="H137" s="9">
        <v>12657528</v>
      </c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-554982135</v>
      </c>
      <c r="F138" s="8">
        <v>-5449608</v>
      </c>
      <c r="G138" s="6">
        <v>-3449604</v>
      </c>
      <c r="H138" s="9">
        <v>-3449604</v>
      </c>
      <c r="I138" s="10">
        <v>20869824</v>
      </c>
      <c r="J138" s="6">
        <v>28261320</v>
      </c>
      <c r="K138" s="7">
        <v>24299676</v>
      </c>
    </row>
    <row r="139" spans="1:11" ht="13.5">
      <c r="A139" s="44" t="s">
        <v>23</v>
      </c>
      <c r="B139" s="45"/>
      <c r="C139" s="6"/>
      <c r="D139" s="6"/>
      <c r="E139" s="7">
        <v>13545520</v>
      </c>
      <c r="F139" s="8">
        <v>-4304260</v>
      </c>
      <c r="G139" s="6">
        <v>-4304268</v>
      </c>
      <c r="H139" s="9">
        <v>-4304268</v>
      </c>
      <c r="I139" s="10">
        <v>24130176</v>
      </c>
      <c r="J139" s="6">
        <v>9213684</v>
      </c>
      <c r="K139" s="7">
        <v>15786324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>
        <v>8000004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-508345532</v>
      </c>
      <c r="F144" s="8">
        <f t="shared" si="26"/>
        <v>-18072976</v>
      </c>
      <c r="G144" s="6">
        <f t="shared" si="26"/>
        <v>-16488076</v>
      </c>
      <c r="H144" s="9">
        <f t="shared" si="26"/>
        <v>-16488076</v>
      </c>
      <c r="I144" s="10">
        <f t="shared" si="26"/>
        <v>65615460</v>
      </c>
      <c r="J144" s="6">
        <f t="shared" si="26"/>
        <v>53735928</v>
      </c>
      <c r="K144" s="7">
        <f t="shared" si="26"/>
        <v>59625552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109205151</v>
      </c>
      <c r="F147" s="8">
        <v>71134212</v>
      </c>
      <c r="G147" s="6">
        <v>16286276</v>
      </c>
      <c r="H147" s="9">
        <v>16286276</v>
      </c>
      <c r="I147" s="10">
        <v>3999996</v>
      </c>
      <c r="J147" s="6">
        <v>9553428</v>
      </c>
      <c r="K147" s="7">
        <v>6000000</v>
      </c>
    </row>
    <row r="148" spans="1:11" ht="13.5">
      <c r="A148" s="49" t="s">
        <v>102</v>
      </c>
      <c r="B148" s="37"/>
      <c r="C148" s="6"/>
      <c r="D148" s="6"/>
      <c r="E148" s="7">
        <v>-39895619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305992690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1061834457</v>
      </c>
      <c r="F154" s="8">
        <v>-1728108</v>
      </c>
      <c r="G154" s="6">
        <v>-1728108</v>
      </c>
      <c r="H154" s="9">
        <v>-1728108</v>
      </c>
      <c r="I154" s="10">
        <v>6000000</v>
      </c>
      <c r="J154" s="6">
        <v>12200004</v>
      </c>
      <c r="K154" s="7">
        <v>20760000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1439917</v>
      </c>
      <c r="F158" s="8"/>
      <c r="G158" s="6">
        <v>3000000</v>
      </c>
      <c r="H158" s="9">
        <v>3000000</v>
      </c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>
        <v>-4157520</v>
      </c>
      <c r="G159" s="11">
        <v>-4157520</v>
      </c>
      <c r="H159" s="14">
        <v>-4157520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1493017</v>
      </c>
      <c r="F160" s="8">
        <v>-376392</v>
      </c>
      <c r="G160" s="6">
        <v>-376392</v>
      </c>
      <c r="H160" s="9">
        <v>-376392</v>
      </c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1085439</v>
      </c>
      <c r="F161" s="8">
        <v>-202008</v>
      </c>
      <c r="G161" s="6">
        <v>-202008</v>
      </c>
      <c r="H161" s="9">
        <v>-202008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4871863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25099329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962780712</v>
      </c>
      <c r="F165" s="56">
        <f t="shared" si="27"/>
        <v>46597208</v>
      </c>
      <c r="G165" s="54">
        <f t="shared" si="27"/>
        <v>-3665828</v>
      </c>
      <c r="H165" s="57">
        <f t="shared" si="27"/>
        <v>-3665828</v>
      </c>
      <c r="I165" s="66">
        <f t="shared" si="27"/>
        <v>75615456</v>
      </c>
      <c r="J165" s="54">
        <f t="shared" si="27"/>
        <v>75489360</v>
      </c>
      <c r="K165" s="55">
        <f t="shared" si="27"/>
        <v>86385552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48000004</v>
      </c>
      <c r="G168" s="60">
        <v>48000000</v>
      </c>
      <c r="H168" s="63">
        <v>48000000</v>
      </c>
      <c r="I168" s="64">
        <v>50880000</v>
      </c>
      <c r="J168" s="60">
        <v>53932800</v>
      </c>
      <c r="K168" s="61">
        <v>57168756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6142727</v>
      </c>
      <c r="F169" s="40">
        <f t="shared" si="28"/>
        <v>29796835</v>
      </c>
      <c r="G169" s="38">
        <f t="shared" si="28"/>
        <v>22996888</v>
      </c>
      <c r="H169" s="41">
        <f t="shared" si="28"/>
        <v>22996888</v>
      </c>
      <c r="I169" s="42">
        <f t="shared" si="28"/>
        <v>21950004</v>
      </c>
      <c r="J169" s="38">
        <f t="shared" si="28"/>
        <v>23041500</v>
      </c>
      <c r="K169" s="39">
        <f t="shared" si="28"/>
        <v>24187584</v>
      </c>
    </row>
    <row r="170" spans="1:11" ht="13.5">
      <c r="A170" s="44" t="s">
        <v>19</v>
      </c>
      <c r="B170" s="45"/>
      <c r="C170" s="6"/>
      <c r="D170" s="6"/>
      <c r="E170" s="7">
        <v>370133</v>
      </c>
      <c r="F170" s="8">
        <v>525992</v>
      </c>
      <c r="G170" s="6">
        <v>525984</v>
      </c>
      <c r="H170" s="9">
        <v>525984</v>
      </c>
      <c r="I170" s="10">
        <v>600000</v>
      </c>
      <c r="J170" s="6">
        <v>630000</v>
      </c>
      <c r="K170" s="7">
        <v>661500</v>
      </c>
    </row>
    <row r="171" spans="1:11" ht="13.5">
      <c r="A171" s="44" t="s">
        <v>20</v>
      </c>
      <c r="B171" s="45"/>
      <c r="C171" s="6"/>
      <c r="D171" s="6"/>
      <c r="E171" s="7">
        <v>736228</v>
      </c>
      <c r="F171" s="8">
        <v>9573196</v>
      </c>
      <c r="G171" s="6">
        <v>5049552</v>
      </c>
      <c r="H171" s="9">
        <v>5049552</v>
      </c>
      <c r="I171" s="10">
        <v>7800012</v>
      </c>
      <c r="J171" s="6">
        <v>8190000</v>
      </c>
      <c r="K171" s="7">
        <v>8599500</v>
      </c>
    </row>
    <row r="172" spans="1:11" ht="13.5">
      <c r="A172" s="44" t="s">
        <v>21</v>
      </c>
      <c r="B172" s="45"/>
      <c r="C172" s="6"/>
      <c r="D172" s="6"/>
      <c r="E172" s="7">
        <v>3668433</v>
      </c>
      <c r="F172" s="8">
        <v>9554887</v>
      </c>
      <c r="G172" s="6">
        <v>7154880</v>
      </c>
      <c r="H172" s="9">
        <v>7154880</v>
      </c>
      <c r="I172" s="10">
        <v>5400012</v>
      </c>
      <c r="J172" s="6">
        <v>5670000</v>
      </c>
      <c r="K172" s="7">
        <v>5953536</v>
      </c>
    </row>
    <row r="173" spans="1:11" ht="13.5">
      <c r="A173" s="44" t="s">
        <v>22</v>
      </c>
      <c r="B173" s="45"/>
      <c r="C173" s="6"/>
      <c r="D173" s="6"/>
      <c r="E173" s="7">
        <v>457080</v>
      </c>
      <c r="F173" s="8">
        <v>1099996</v>
      </c>
      <c r="G173" s="6">
        <v>1099992</v>
      </c>
      <c r="H173" s="9">
        <v>1099992</v>
      </c>
      <c r="I173" s="10">
        <v>849996</v>
      </c>
      <c r="J173" s="6">
        <v>892500</v>
      </c>
      <c r="K173" s="7">
        <v>937128</v>
      </c>
    </row>
    <row r="174" spans="1:11" ht="13.5">
      <c r="A174" s="44" t="s">
        <v>23</v>
      </c>
      <c r="B174" s="45"/>
      <c r="C174" s="6"/>
      <c r="D174" s="6"/>
      <c r="E174" s="7">
        <v>-24766</v>
      </c>
      <c r="F174" s="8">
        <v>3299988</v>
      </c>
      <c r="G174" s="6">
        <v>3199976</v>
      </c>
      <c r="H174" s="9">
        <v>3199976</v>
      </c>
      <c r="I174" s="10">
        <v>2199996</v>
      </c>
      <c r="J174" s="6">
        <v>2310000</v>
      </c>
      <c r="K174" s="7">
        <v>2425512</v>
      </c>
    </row>
    <row r="175" spans="1:11" ht="13.5">
      <c r="A175" s="44" t="s">
        <v>24</v>
      </c>
      <c r="B175" s="45"/>
      <c r="C175" s="6"/>
      <c r="D175" s="6"/>
      <c r="E175" s="7">
        <v>25800</v>
      </c>
      <c r="F175" s="8">
        <v>368204</v>
      </c>
      <c r="G175" s="6">
        <v>368208</v>
      </c>
      <c r="H175" s="9">
        <v>368208</v>
      </c>
      <c r="I175" s="10">
        <v>300000</v>
      </c>
      <c r="J175" s="6">
        <v>315000</v>
      </c>
      <c r="K175" s="7">
        <v>330756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>
        <v>14470</v>
      </c>
      <c r="F177" s="13">
        <v>400000</v>
      </c>
      <c r="G177" s="11">
        <v>399996</v>
      </c>
      <c r="H177" s="14">
        <v>399996</v>
      </c>
      <c r="I177" s="15">
        <v>399996</v>
      </c>
      <c r="J177" s="11">
        <v>420000</v>
      </c>
      <c r="K177" s="12">
        <v>441000</v>
      </c>
    </row>
    <row r="178" spans="1:11" ht="13.5">
      <c r="A178" s="44" t="s">
        <v>27</v>
      </c>
      <c r="B178" s="37"/>
      <c r="C178" s="16"/>
      <c r="D178" s="16"/>
      <c r="E178" s="17">
        <v>67795</v>
      </c>
      <c r="F178" s="18"/>
      <c r="G178" s="16">
        <v>223724</v>
      </c>
      <c r="H178" s="19">
        <v>223724</v>
      </c>
      <c r="I178" s="20">
        <v>99996</v>
      </c>
      <c r="J178" s="16">
        <v>99996</v>
      </c>
      <c r="K178" s="17">
        <v>99996</v>
      </c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5315173</v>
      </c>
      <c r="F179" s="8">
        <f t="shared" si="29"/>
        <v>24822263</v>
      </c>
      <c r="G179" s="6">
        <f t="shared" si="29"/>
        <v>18022312</v>
      </c>
      <c r="H179" s="9">
        <f t="shared" si="29"/>
        <v>18022312</v>
      </c>
      <c r="I179" s="10">
        <f t="shared" si="29"/>
        <v>17650008</v>
      </c>
      <c r="J179" s="6">
        <f t="shared" si="29"/>
        <v>18527496</v>
      </c>
      <c r="K179" s="7">
        <f t="shared" si="29"/>
        <v>19448928</v>
      </c>
    </row>
    <row r="180" spans="1:11" ht="13.5">
      <c r="A180" s="47" t="s">
        <v>29</v>
      </c>
      <c r="B180" s="48"/>
      <c r="C180" s="6"/>
      <c r="D180" s="6"/>
      <c r="E180" s="7">
        <v>7953</v>
      </c>
      <c r="F180" s="8">
        <v>2354964</v>
      </c>
      <c r="G180" s="6">
        <v>2354964</v>
      </c>
      <c r="H180" s="9">
        <v>2354964</v>
      </c>
      <c r="I180" s="10">
        <v>1800000</v>
      </c>
      <c r="J180" s="6">
        <v>1890000</v>
      </c>
      <c r="K180" s="7">
        <v>1984500</v>
      </c>
    </row>
    <row r="181" spans="1:11" ht="13.5">
      <c r="A181" s="47" t="s">
        <v>30</v>
      </c>
      <c r="B181" s="37"/>
      <c r="C181" s="16"/>
      <c r="D181" s="16"/>
      <c r="E181" s="17">
        <v>483285</v>
      </c>
      <c r="F181" s="18">
        <v>2419604</v>
      </c>
      <c r="G181" s="16">
        <v>2419608</v>
      </c>
      <c r="H181" s="19">
        <v>2419608</v>
      </c>
      <c r="I181" s="20">
        <v>2400000</v>
      </c>
      <c r="J181" s="16">
        <v>2520000</v>
      </c>
      <c r="K181" s="17">
        <v>2646000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491238</v>
      </c>
      <c r="F182" s="23">
        <f t="shared" si="30"/>
        <v>4774568</v>
      </c>
      <c r="G182" s="21">
        <f t="shared" si="30"/>
        <v>4774572</v>
      </c>
      <c r="H182" s="24">
        <f t="shared" si="30"/>
        <v>4774572</v>
      </c>
      <c r="I182" s="25">
        <f t="shared" si="30"/>
        <v>4200000</v>
      </c>
      <c r="J182" s="21">
        <f t="shared" si="30"/>
        <v>4410000</v>
      </c>
      <c r="K182" s="22">
        <f t="shared" si="30"/>
        <v>4630500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336316</v>
      </c>
      <c r="F195" s="8">
        <v>200004</v>
      </c>
      <c r="G195" s="6">
        <v>200004</v>
      </c>
      <c r="H195" s="9">
        <v>200004</v>
      </c>
      <c r="I195" s="10">
        <v>99996</v>
      </c>
      <c r="J195" s="6">
        <v>104004</v>
      </c>
      <c r="K195" s="7">
        <v>108156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6142727</v>
      </c>
      <c r="F201" s="56">
        <f t="shared" si="34"/>
        <v>77796839</v>
      </c>
      <c r="G201" s="54">
        <f t="shared" si="34"/>
        <v>70996888</v>
      </c>
      <c r="H201" s="57">
        <f t="shared" si="34"/>
        <v>70996888</v>
      </c>
      <c r="I201" s="58">
        <f t="shared" si="34"/>
        <v>72830004</v>
      </c>
      <c r="J201" s="54">
        <f t="shared" si="34"/>
        <v>76974300</v>
      </c>
      <c r="K201" s="55">
        <f t="shared" si="34"/>
        <v>81356340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1.03</v>
      </c>
      <c r="G205" s="81">
        <f t="shared" si="37"/>
        <v>-13.09</v>
      </c>
      <c r="H205" s="84">
        <f t="shared" si="37"/>
        <v>-13.09</v>
      </c>
      <c r="I205" s="85">
        <f t="shared" si="37"/>
        <v>0.67</v>
      </c>
      <c r="J205" s="81">
        <f t="shared" si="37"/>
        <v>0.71</v>
      </c>
      <c r="K205" s="82">
        <f t="shared" si="37"/>
        <v>0.66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1.03</v>
      </c>
      <c r="G206" s="81">
        <f t="shared" si="38"/>
        <v>-13.09</v>
      </c>
      <c r="H206" s="84">
        <f t="shared" si="38"/>
        <v>-13.09</v>
      </c>
      <c r="I206" s="85">
        <f t="shared" si="38"/>
        <v>0.67</v>
      </c>
      <c r="J206" s="81">
        <f t="shared" si="38"/>
        <v>0.71</v>
      </c>
      <c r="K206" s="82">
        <f t="shared" si="38"/>
        <v>0.66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81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316504369</v>
      </c>
      <c r="F5" s="40">
        <f t="shared" si="0"/>
        <v>277416000</v>
      </c>
      <c r="G5" s="38">
        <f t="shared" si="0"/>
        <v>362804949</v>
      </c>
      <c r="H5" s="41">
        <f t="shared" si="0"/>
        <v>362804949</v>
      </c>
      <c r="I5" s="42">
        <f t="shared" si="0"/>
        <v>509363100</v>
      </c>
      <c r="J5" s="38">
        <f t="shared" si="0"/>
        <v>564773200</v>
      </c>
      <c r="K5" s="39">
        <f t="shared" si="0"/>
        <v>631163900</v>
      </c>
    </row>
    <row r="6" spans="1:11" ht="13.5">
      <c r="A6" s="44" t="s">
        <v>19</v>
      </c>
      <c r="B6" s="45"/>
      <c r="C6" s="6"/>
      <c r="D6" s="6"/>
      <c r="E6" s="7">
        <v>20564886</v>
      </c>
      <c r="F6" s="8">
        <v>26000000</v>
      </c>
      <c r="G6" s="6">
        <v>20332179</v>
      </c>
      <c r="H6" s="9">
        <v>20332179</v>
      </c>
      <c r="I6" s="10">
        <v>40000000</v>
      </c>
      <c r="J6" s="6">
        <v>35556000</v>
      </c>
      <c r="K6" s="7">
        <v>52161850</v>
      </c>
    </row>
    <row r="7" spans="1:11" ht="13.5">
      <c r="A7" s="44" t="s">
        <v>20</v>
      </c>
      <c r="B7" s="45"/>
      <c r="C7" s="6"/>
      <c r="D7" s="6"/>
      <c r="E7" s="7">
        <v>6107825</v>
      </c>
      <c r="F7" s="8"/>
      <c r="G7" s="6">
        <v>385742</v>
      </c>
      <c r="H7" s="9">
        <v>385742</v>
      </c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17533000</v>
      </c>
      <c r="G8" s="6">
        <v>24361267</v>
      </c>
      <c r="H8" s="9">
        <v>24361267</v>
      </c>
      <c r="I8" s="10">
        <v>22500000</v>
      </c>
      <c r="J8" s="6">
        <v>22200000</v>
      </c>
      <c r="K8" s="7">
        <v>25000000</v>
      </c>
    </row>
    <row r="9" spans="1:11" ht="13.5">
      <c r="A9" s="44" t="s">
        <v>22</v>
      </c>
      <c r="B9" s="45"/>
      <c r="C9" s="6"/>
      <c r="D9" s="6"/>
      <c r="E9" s="7">
        <v>271324118</v>
      </c>
      <c r="F9" s="8">
        <v>190152219</v>
      </c>
      <c r="G9" s="6">
        <v>287254656</v>
      </c>
      <c r="H9" s="9">
        <v>287254656</v>
      </c>
      <c r="I9" s="10">
        <v>305990918</v>
      </c>
      <c r="J9" s="6">
        <v>393850000</v>
      </c>
      <c r="K9" s="7">
        <v>445000000</v>
      </c>
    </row>
    <row r="10" spans="1:11" ht="13.5">
      <c r="A10" s="44" t="s">
        <v>23</v>
      </c>
      <c r="B10" s="45"/>
      <c r="C10" s="6"/>
      <c r="D10" s="6"/>
      <c r="E10" s="7"/>
      <c r="F10" s="8">
        <v>15206431</v>
      </c>
      <c r="G10" s="6">
        <v>2020498</v>
      </c>
      <c r="H10" s="9">
        <v>2020498</v>
      </c>
      <c r="I10" s="10">
        <v>99281106</v>
      </c>
      <c r="J10" s="6">
        <v>92000000</v>
      </c>
      <c r="K10" s="7">
        <v>82000000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>
        <v>200000</v>
      </c>
      <c r="H11" s="9">
        <v>200000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250000</v>
      </c>
      <c r="J14" s="16">
        <v>750000</v>
      </c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297996829</v>
      </c>
      <c r="F15" s="8">
        <f t="shared" si="1"/>
        <v>248891650</v>
      </c>
      <c r="G15" s="6">
        <f t="shared" si="1"/>
        <v>334554342</v>
      </c>
      <c r="H15" s="9">
        <f t="shared" si="1"/>
        <v>334554342</v>
      </c>
      <c r="I15" s="10">
        <f t="shared" si="1"/>
        <v>468022024</v>
      </c>
      <c r="J15" s="6">
        <f t="shared" si="1"/>
        <v>544356000</v>
      </c>
      <c r="K15" s="7">
        <f t="shared" si="1"/>
        <v>604161850</v>
      </c>
    </row>
    <row r="16" spans="1:11" ht="13.5">
      <c r="A16" s="47" t="s">
        <v>29</v>
      </c>
      <c r="B16" s="48"/>
      <c r="C16" s="6"/>
      <c r="D16" s="6"/>
      <c r="E16" s="7"/>
      <c r="F16" s="8">
        <v>7000000</v>
      </c>
      <c r="G16" s="6">
        <v>2</v>
      </c>
      <c r="H16" s="9">
        <v>2</v>
      </c>
      <c r="I16" s="10">
        <v>7289876</v>
      </c>
      <c r="J16" s="6">
        <v>20000000</v>
      </c>
      <c r="K16" s="7"/>
    </row>
    <row r="17" spans="1:11" ht="13.5">
      <c r="A17" s="47" t="s">
        <v>30</v>
      </c>
      <c r="B17" s="37"/>
      <c r="C17" s="16"/>
      <c r="D17" s="16"/>
      <c r="E17" s="17">
        <v>4450910</v>
      </c>
      <c r="F17" s="18">
        <v>21524350</v>
      </c>
      <c r="G17" s="16">
        <v>23601522</v>
      </c>
      <c r="H17" s="19">
        <v>23601522</v>
      </c>
      <c r="I17" s="20">
        <v>20914100</v>
      </c>
      <c r="J17" s="16"/>
      <c r="K17" s="17">
        <v>21838150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4450910</v>
      </c>
      <c r="F18" s="23">
        <f t="shared" si="2"/>
        <v>28524350</v>
      </c>
      <c r="G18" s="21">
        <f t="shared" si="2"/>
        <v>23601524</v>
      </c>
      <c r="H18" s="24">
        <f t="shared" si="2"/>
        <v>23601524</v>
      </c>
      <c r="I18" s="25">
        <f t="shared" si="2"/>
        <v>28203976</v>
      </c>
      <c r="J18" s="21">
        <f t="shared" si="2"/>
        <v>20000000</v>
      </c>
      <c r="K18" s="22">
        <f t="shared" si="2"/>
        <v>21838150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706093</v>
      </c>
      <c r="F23" s="8"/>
      <c r="G23" s="6"/>
      <c r="H23" s="9"/>
      <c r="I23" s="10">
        <v>7000000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706093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7000000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1217323</v>
      </c>
      <c r="F28" s="18"/>
      <c r="G28" s="16"/>
      <c r="H28" s="19"/>
      <c r="I28" s="20">
        <v>1000000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1217323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1000000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4129447</v>
      </c>
      <c r="F30" s="13"/>
      <c r="G30" s="11">
        <v>350000</v>
      </c>
      <c r="H30" s="14">
        <v>350000</v>
      </c>
      <c r="I30" s="15">
        <v>390000</v>
      </c>
      <c r="J30" s="11">
        <v>48000</v>
      </c>
      <c r="K30" s="12">
        <v>113000</v>
      </c>
    </row>
    <row r="31" spans="1:11" ht="13.5">
      <c r="A31" s="49" t="s">
        <v>42</v>
      </c>
      <c r="B31" s="37"/>
      <c r="C31" s="6"/>
      <c r="D31" s="6"/>
      <c r="E31" s="7">
        <v>211831</v>
      </c>
      <c r="F31" s="8"/>
      <c r="G31" s="6">
        <v>1216083</v>
      </c>
      <c r="H31" s="9">
        <v>1216083</v>
      </c>
      <c r="I31" s="10">
        <v>2613000</v>
      </c>
      <c r="J31" s="6">
        <v>279200</v>
      </c>
      <c r="K31" s="7">
        <v>4705400</v>
      </c>
    </row>
    <row r="32" spans="1:11" ht="13.5">
      <c r="A32" s="49" t="s">
        <v>43</v>
      </c>
      <c r="B32" s="37"/>
      <c r="C32" s="6"/>
      <c r="D32" s="6"/>
      <c r="E32" s="7">
        <v>94020</v>
      </c>
      <c r="F32" s="8"/>
      <c r="G32" s="6">
        <v>3083000</v>
      </c>
      <c r="H32" s="9">
        <v>3083000</v>
      </c>
      <c r="I32" s="10">
        <v>2134100</v>
      </c>
      <c r="J32" s="6">
        <v>90000</v>
      </c>
      <c r="K32" s="7">
        <v>345500</v>
      </c>
    </row>
    <row r="33" spans="1:11" ht="13.5">
      <c r="A33" s="50" t="s">
        <v>44</v>
      </c>
      <c r="B33" s="48"/>
      <c r="C33" s="6"/>
      <c r="D33" s="6"/>
      <c r="E33" s="7">
        <v>7697916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3632813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6000000</v>
      </c>
      <c r="J37" s="38">
        <f t="shared" si="6"/>
        <v>2500000</v>
      </c>
      <c r="K37" s="39">
        <f t="shared" si="6"/>
        <v>5000000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2285827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1346986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3632813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>
        <v>6000000</v>
      </c>
      <c r="J48" s="6">
        <v>2500000</v>
      </c>
      <c r="K48" s="7">
        <v>5000000</v>
      </c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6000000</v>
      </c>
      <c r="J50" s="21">
        <f t="shared" si="8"/>
        <v>2500000</v>
      </c>
      <c r="K50" s="22">
        <f t="shared" si="8"/>
        <v>5000000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320137182</v>
      </c>
      <c r="F101" s="40">
        <f t="shared" si="18"/>
        <v>277416000</v>
      </c>
      <c r="G101" s="38">
        <f t="shared" si="18"/>
        <v>362804949</v>
      </c>
      <c r="H101" s="41">
        <f t="shared" si="18"/>
        <v>362804949</v>
      </c>
      <c r="I101" s="42">
        <f t="shared" si="18"/>
        <v>515363100</v>
      </c>
      <c r="J101" s="38">
        <f t="shared" si="18"/>
        <v>567273200</v>
      </c>
      <c r="K101" s="39">
        <f t="shared" si="18"/>
        <v>636163900</v>
      </c>
    </row>
    <row r="102" spans="1:11" ht="13.5">
      <c r="A102" s="44" t="s">
        <v>19</v>
      </c>
      <c r="B102" s="45"/>
      <c r="C102" s="6"/>
      <c r="D102" s="6"/>
      <c r="E102" s="7">
        <v>20564886</v>
      </c>
      <c r="F102" s="8">
        <v>26000000</v>
      </c>
      <c r="G102" s="6">
        <v>20332179</v>
      </c>
      <c r="H102" s="9">
        <v>20332179</v>
      </c>
      <c r="I102" s="10">
        <v>40000000</v>
      </c>
      <c r="J102" s="6">
        <v>35556000</v>
      </c>
      <c r="K102" s="7">
        <v>52161850</v>
      </c>
    </row>
    <row r="103" spans="1:11" ht="13.5">
      <c r="A103" s="44" t="s">
        <v>20</v>
      </c>
      <c r="B103" s="45"/>
      <c r="C103" s="6"/>
      <c r="D103" s="6"/>
      <c r="E103" s="7">
        <v>6107825</v>
      </c>
      <c r="F103" s="8"/>
      <c r="G103" s="6">
        <v>385742</v>
      </c>
      <c r="H103" s="9">
        <v>385742</v>
      </c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2285827</v>
      </c>
      <c r="F104" s="8">
        <v>17533000</v>
      </c>
      <c r="G104" s="6">
        <v>24361267</v>
      </c>
      <c r="H104" s="9">
        <v>24361267</v>
      </c>
      <c r="I104" s="10">
        <v>22500000</v>
      </c>
      <c r="J104" s="6">
        <v>22200000</v>
      </c>
      <c r="K104" s="7">
        <v>25000000</v>
      </c>
    </row>
    <row r="105" spans="1:11" ht="13.5">
      <c r="A105" s="44" t="s">
        <v>22</v>
      </c>
      <c r="B105" s="45"/>
      <c r="C105" s="6"/>
      <c r="D105" s="6"/>
      <c r="E105" s="7">
        <v>272671104</v>
      </c>
      <c r="F105" s="8">
        <v>190152219</v>
      </c>
      <c r="G105" s="6">
        <v>287254656</v>
      </c>
      <c r="H105" s="9">
        <v>287254656</v>
      </c>
      <c r="I105" s="10">
        <v>305990918</v>
      </c>
      <c r="J105" s="6">
        <v>393850000</v>
      </c>
      <c r="K105" s="7">
        <v>445000000</v>
      </c>
    </row>
    <row r="106" spans="1:11" ht="13.5">
      <c r="A106" s="44" t="s">
        <v>23</v>
      </c>
      <c r="B106" s="45"/>
      <c r="C106" s="6"/>
      <c r="D106" s="6"/>
      <c r="E106" s="7"/>
      <c r="F106" s="8">
        <v>15206431</v>
      </c>
      <c r="G106" s="6">
        <v>2020498</v>
      </c>
      <c r="H106" s="9">
        <v>2020498</v>
      </c>
      <c r="I106" s="10">
        <v>99281106</v>
      </c>
      <c r="J106" s="6">
        <v>92000000</v>
      </c>
      <c r="K106" s="7">
        <v>82000000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200000</v>
      </c>
      <c r="H107" s="9">
        <v>200000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250000</v>
      </c>
      <c r="J110" s="16">
        <v>750000</v>
      </c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301629642</v>
      </c>
      <c r="F111" s="8">
        <f t="shared" si="19"/>
        <v>248891650</v>
      </c>
      <c r="G111" s="6">
        <f t="shared" si="19"/>
        <v>334554342</v>
      </c>
      <c r="H111" s="9">
        <f t="shared" si="19"/>
        <v>334554342</v>
      </c>
      <c r="I111" s="10">
        <f t="shared" si="19"/>
        <v>468022024</v>
      </c>
      <c r="J111" s="6">
        <f t="shared" si="19"/>
        <v>544356000</v>
      </c>
      <c r="K111" s="7">
        <f t="shared" si="19"/>
        <v>604161850</v>
      </c>
    </row>
    <row r="112" spans="1:11" ht="13.5">
      <c r="A112" s="47" t="s">
        <v>29</v>
      </c>
      <c r="B112" s="48"/>
      <c r="C112" s="6"/>
      <c r="D112" s="6"/>
      <c r="E112" s="7"/>
      <c r="F112" s="8">
        <v>7000000</v>
      </c>
      <c r="G112" s="6">
        <v>2</v>
      </c>
      <c r="H112" s="9">
        <v>2</v>
      </c>
      <c r="I112" s="10">
        <v>13289876</v>
      </c>
      <c r="J112" s="6">
        <v>22500000</v>
      </c>
      <c r="K112" s="7">
        <v>5000000</v>
      </c>
    </row>
    <row r="113" spans="1:11" ht="13.5">
      <c r="A113" s="47" t="s">
        <v>30</v>
      </c>
      <c r="B113" s="37"/>
      <c r="C113" s="16"/>
      <c r="D113" s="16"/>
      <c r="E113" s="17">
        <v>4450910</v>
      </c>
      <c r="F113" s="18">
        <v>21524350</v>
      </c>
      <c r="G113" s="16">
        <v>23601522</v>
      </c>
      <c r="H113" s="19">
        <v>23601522</v>
      </c>
      <c r="I113" s="20">
        <v>20914100</v>
      </c>
      <c r="J113" s="16"/>
      <c r="K113" s="17">
        <v>21838150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4450910</v>
      </c>
      <c r="F114" s="23">
        <f t="shared" si="20"/>
        <v>28524350</v>
      </c>
      <c r="G114" s="21">
        <f t="shared" si="20"/>
        <v>23601524</v>
      </c>
      <c r="H114" s="24">
        <f t="shared" si="20"/>
        <v>23601524</v>
      </c>
      <c r="I114" s="25">
        <f t="shared" si="20"/>
        <v>34203976</v>
      </c>
      <c r="J114" s="21">
        <f t="shared" si="20"/>
        <v>22500000</v>
      </c>
      <c r="K114" s="22">
        <f t="shared" si="20"/>
        <v>26838150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706093</v>
      </c>
      <c r="F119" s="8"/>
      <c r="G119" s="6"/>
      <c r="H119" s="9"/>
      <c r="I119" s="10">
        <v>7000000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706093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7000000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1217323</v>
      </c>
      <c r="F124" s="18"/>
      <c r="G124" s="16"/>
      <c r="H124" s="19"/>
      <c r="I124" s="20">
        <v>1000000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1217323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1000000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4129447</v>
      </c>
      <c r="F126" s="13"/>
      <c r="G126" s="11">
        <v>350000</v>
      </c>
      <c r="H126" s="14">
        <v>350000</v>
      </c>
      <c r="I126" s="15">
        <v>390000</v>
      </c>
      <c r="J126" s="11">
        <v>48000</v>
      </c>
      <c r="K126" s="12">
        <v>113000</v>
      </c>
    </row>
    <row r="127" spans="1:11" ht="13.5">
      <c r="A127" s="49" t="s">
        <v>42</v>
      </c>
      <c r="B127" s="37"/>
      <c r="C127" s="6"/>
      <c r="D127" s="6"/>
      <c r="E127" s="7">
        <v>211831</v>
      </c>
      <c r="F127" s="8"/>
      <c r="G127" s="6">
        <v>1216083</v>
      </c>
      <c r="H127" s="9">
        <v>1216083</v>
      </c>
      <c r="I127" s="10">
        <v>2613000</v>
      </c>
      <c r="J127" s="6">
        <v>279200</v>
      </c>
      <c r="K127" s="7">
        <v>4705400</v>
      </c>
    </row>
    <row r="128" spans="1:11" ht="13.5">
      <c r="A128" s="49" t="s">
        <v>43</v>
      </c>
      <c r="B128" s="37"/>
      <c r="C128" s="6"/>
      <c r="D128" s="6"/>
      <c r="E128" s="7">
        <v>94020</v>
      </c>
      <c r="F128" s="8"/>
      <c r="G128" s="6">
        <v>3083000</v>
      </c>
      <c r="H128" s="9">
        <v>3083000</v>
      </c>
      <c r="I128" s="10">
        <v>2134100</v>
      </c>
      <c r="J128" s="6">
        <v>90000</v>
      </c>
      <c r="K128" s="7">
        <v>345500</v>
      </c>
    </row>
    <row r="129" spans="1:11" ht="13.5">
      <c r="A129" s="50" t="s">
        <v>44</v>
      </c>
      <c r="B129" s="48"/>
      <c r="C129" s="6"/>
      <c r="D129" s="6"/>
      <c r="E129" s="7">
        <v>7697916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320137182</v>
      </c>
      <c r="F132" s="56">
        <f t="shared" si="24"/>
        <v>277416000</v>
      </c>
      <c r="G132" s="54">
        <f t="shared" si="24"/>
        <v>362804949</v>
      </c>
      <c r="H132" s="57">
        <f t="shared" si="24"/>
        <v>362804949</v>
      </c>
      <c r="I132" s="58">
        <f t="shared" si="24"/>
        <v>515363100</v>
      </c>
      <c r="J132" s="54">
        <f t="shared" si="24"/>
        <v>567273200</v>
      </c>
      <c r="K132" s="55">
        <f t="shared" si="24"/>
        <v>636163900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-1551309362</v>
      </c>
      <c r="F134" s="40">
        <f t="shared" si="25"/>
        <v>6255339121</v>
      </c>
      <c r="G134" s="38">
        <f t="shared" si="25"/>
        <v>6340728070</v>
      </c>
      <c r="H134" s="41">
        <f t="shared" si="25"/>
        <v>6340728070</v>
      </c>
      <c r="I134" s="42">
        <f t="shared" si="25"/>
        <v>554098079</v>
      </c>
      <c r="J134" s="38">
        <f t="shared" si="25"/>
        <v>7141334641</v>
      </c>
      <c r="K134" s="39">
        <f t="shared" si="25"/>
        <v>7643047855</v>
      </c>
    </row>
    <row r="135" spans="1:11" ht="13.5">
      <c r="A135" s="44" t="s">
        <v>19</v>
      </c>
      <c r="B135" s="45"/>
      <c r="C135" s="6"/>
      <c r="D135" s="6"/>
      <c r="E135" s="7">
        <v>38156433</v>
      </c>
      <c r="F135" s="8">
        <v>36000000</v>
      </c>
      <c r="G135" s="6">
        <v>21237101</v>
      </c>
      <c r="H135" s="9">
        <v>21237101</v>
      </c>
      <c r="I135" s="10">
        <v>40000000</v>
      </c>
      <c r="J135" s="6">
        <v>35556000</v>
      </c>
      <c r="K135" s="7">
        <v>52161850</v>
      </c>
    </row>
    <row r="136" spans="1:11" ht="13.5">
      <c r="A136" s="44" t="s">
        <v>20</v>
      </c>
      <c r="B136" s="45"/>
      <c r="C136" s="6"/>
      <c r="D136" s="6"/>
      <c r="E136" s="7">
        <v>4890970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19770574</v>
      </c>
      <c r="F137" s="8">
        <v>17533000</v>
      </c>
      <c r="G137" s="6">
        <v>23842087</v>
      </c>
      <c r="H137" s="9">
        <v>23842087</v>
      </c>
      <c r="I137" s="10">
        <v>22500000</v>
      </c>
      <c r="J137" s="6">
        <v>22200000</v>
      </c>
      <c r="K137" s="7">
        <v>25000000</v>
      </c>
    </row>
    <row r="138" spans="1:11" ht="13.5">
      <c r="A138" s="44" t="s">
        <v>22</v>
      </c>
      <c r="B138" s="45"/>
      <c r="C138" s="6"/>
      <c r="D138" s="6"/>
      <c r="E138" s="7">
        <v>565474312</v>
      </c>
      <c r="F138" s="8">
        <v>190152219</v>
      </c>
      <c r="G138" s="6">
        <v>287254656</v>
      </c>
      <c r="H138" s="9">
        <v>287254656</v>
      </c>
      <c r="I138" s="10">
        <v>305990918</v>
      </c>
      <c r="J138" s="6">
        <v>393850000</v>
      </c>
      <c r="K138" s="7">
        <v>445000000</v>
      </c>
    </row>
    <row r="139" spans="1:11" ht="13.5">
      <c r="A139" s="44" t="s">
        <v>23</v>
      </c>
      <c r="B139" s="45"/>
      <c r="C139" s="6"/>
      <c r="D139" s="6"/>
      <c r="E139" s="7">
        <v>2582009</v>
      </c>
      <c r="F139" s="8">
        <v>5206431</v>
      </c>
      <c r="G139" s="6">
        <v>2020498</v>
      </c>
      <c r="H139" s="9">
        <v>2020498</v>
      </c>
      <c r="I139" s="10">
        <v>99281106</v>
      </c>
      <c r="J139" s="6">
        <v>92000000</v>
      </c>
      <c r="K139" s="7">
        <v>82000000</v>
      </c>
    </row>
    <row r="140" spans="1:11" ht="13.5">
      <c r="A140" s="44" t="s">
        <v>24</v>
      </c>
      <c r="B140" s="45"/>
      <c r="C140" s="6"/>
      <c r="D140" s="6"/>
      <c r="E140" s="7">
        <v>-2131</v>
      </c>
      <c r="F140" s="8"/>
      <c r="G140" s="6">
        <v>200000</v>
      </c>
      <c r="H140" s="9">
        <v>200000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3735457</v>
      </c>
      <c r="F143" s="18"/>
      <c r="G143" s="16"/>
      <c r="H143" s="19"/>
      <c r="I143" s="20">
        <v>250000</v>
      </c>
      <c r="J143" s="16">
        <v>750000</v>
      </c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634607624</v>
      </c>
      <c r="F144" s="8">
        <f t="shared" si="26"/>
        <v>248891650</v>
      </c>
      <c r="G144" s="6">
        <f t="shared" si="26"/>
        <v>334554342</v>
      </c>
      <c r="H144" s="9">
        <f t="shared" si="26"/>
        <v>334554342</v>
      </c>
      <c r="I144" s="10">
        <f t="shared" si="26"/>
        <v>468022024</v>
      </c>
      <c r="J144" s="6">
        <f t="shared" si="26"/>
        <v>544356000</v>
      </c>
      <c r="K144" s="7">
        <f t="shared" si="26"/>
        <v>604161850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-113734736</v>
      </c>
      <c r="F147" s="8">
        <v>28524350</v>
      </c>
      <c r="G147" s="6">
        <v>23601524</v>
      </c>
      <c r="H147" s="9">
        <v>23601524</v>
      </c>
      <c r="I147" s="10">
        <v>34203976</v>
      </c>
      <c r="J147" s="6">
        <v>22500000</v>
      </c>
      <c r="K147" s="7">
        <v>26838150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2670466</v>
      </c>
      <c r="F151" s="8"/>
      <c r="G151" s="6"/>
      <c r="H151" s="9"/>
      <c r="I151" s="10">
        <v>38029892</v>
      </c>
      <c r="J151" s="6">
        <v>39931387</v>
      </c>
      <c r="K151" s="7">
        <v>41927956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-2073028151</v>
      </c>
      <c r="F154" s="8">
        <v>5977923121</v>
      </c>
      <c r="G154" s="6">
        <v>5977923121</v>
      </c>
      <c r="H154" s="9">
        <v>5977923121</v>
      </c>
      <c r="I154" s="10">
        <v>7000000</v>
      </c>
      <c r="J154" s="6">
        <v>6532339713</v>
      </c>
      <c r="K154" s="7">
        <v>6963076141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-361202</v>
      </c>
      <c r="F158" s="8"/>
      <c r="G158" s="6"/>
      <c r="H158" s="9"/>
      <c r="I158" s="10">
        <v>1705087</v>
      </c>
      <c r="J158" s="6">
        <v>1790341</v>
      </c>
      <c r="K158" s="7">
        <v>1879858</v>
      </c>
    </row>
    <row r="159" spans="1:11" ht="13.5">
      <c r="A159" s="50" t="s">
        <v>41</v>
      </c>
      <c r="B159" s="37"/>
      <c r="C159" s="11"/>
      <c r="D159" s="11"/>
      <c r="E159" s="12">
        <v>-938563</v>
      </c>
      <c r="F159" s="13"/>
      <c r="G159" s="11">
        <v>250000</v>
      </c>
      <c r="H159" s="14">
        <v>250000</v>
      </c>
      <c r="I159" s="15">
        <v>390000</v>
      </c>
      <c r="J159" s="11">
        <v>48000</v>
      </c>
      <c r="K159" s="12">
        <v>113000</v>
      </c>
    </row>
    <row r="160" spans="1:11" ht="13.5">
      <c r="A160" s="49" t="s">
        <v>42</v>
      </c>
      <c r="B160" s="37"/>
      <c r="C160" s="6"/>
      <c r="D160" s="6"/>
      <c r="E160" s="7">
        <v>-901014</v>
      </c>
      <c r="F160" s="8"/>
      <c r="G160" s="6">
        <v>1316083</v>
      </c>
      <c r="H160" s="9">
        <v>1316083</v>
      </c>
      <c r="I160" s="10">
        <v>2613000</v>
      </c>
      <c r="J160" s="6">
        <v>279200</v>
      </c>
      <c r="K160" s="7">
        <v>4705400</v>
      </c>
    </row>
    <row r="161" spans="1:11" ht="13.5">
      <c r="A161" s="49" t="s">
        <v>43</v>
      </c>
      <c r="B161" s="37"/>
      <c r="C161" s="6"/>
      <c r="D161" s="6"/>
      <c r="E161" s="7">
        <v>-2711289</v>
      </c>
      <c r="F161" s="8"/>
      <c r="G161" s="6">
        <v>3083000</v>
      </c>
      <c r="H161" s="9">
        <v>3083000</v>
      </c>
      <c r="I161" s="10">
        <v>2134100</v>
      </c>
      <c r="J161" s="6">
        <v>90000</v>
      </c>
      <c r="K161" s="7">
        <v>345500</v>
      </c>
    </row>
    <row r="162" spans="1:11" ht="13.5">
      <c r="A162" s="50" t="s">
        <v>44</v>
      </c>
      <c r="B162" s="48"/>
      <c r="C162" s="6"/>
      <c r="D162" s="6"/>
      <c r="E162" s="7">
        <v>3087503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-1551309362</v>
      </c>
      <c r="F165" s="56">
        <f t="shared" si="27"/>
        <v>6255339121</v>
      </c>
      <c r="G165" s="54">
        <f t="shared" si="27"/>
        <v>6340728070</v>
      </c>
      <c r="H165" s="57">
        <f t="shared" si="27"/>
        <v>6340728070</v>
      </c>
      <c r="I165" s="66">
        <f t="shared" si="27"/>
        <v>554098079</v>
      </c>
      <c r="J165" s="54">
        <f t="shared" si="27"/>
        <v>7141334641</v>
      </c>
      <c r="K165" s="55">
        <f t="shared" si="27"/>
        <v>7643047855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98709204</v>
      </c>
      <c r="G168" s="60">
        <v>73851834</v>
      </c>
      <c r="H168" s="63">
        <v>73851834</v>
      </c>
      <c r="I168" s="64">
        <v>78893112</v>
      </c>
      <c r="J168" s="60">
        <v>82619285</v>
      </c>
      <c r="K168" s="61">
        <v>87078193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85561826</v>
      </c>
      <c r="F169" s="40">
        <f t="shared" si="28"/>
        <v>46570522</v>
      </c>
      <c r="G169" s="38">
        <f t="shared" si="28"/>
        <v>79378591</v>
      </c>
      <c r="H169" s="41">
        <f t="shared" si="28"/>
        <v>79378591</v>
      </c>
      <c r="I169" s="42">
        <f t="shared" si="28"/>
        <v>70264629</v>
      </c>
      <c r="J169" s="38">
        <f t="shared" si="28"/>
        <v>74182709</v>
      </c>
      <c r="K169" s="39">
        <f t="shared" si="28"/>
        <v>78187559</v>
      </c>
    </row>
    <row r="170" spans="1:11" ht="13.5">
      <c r="A170" s="44" t="s">
        <v>19</v>
      </c>
      <c r="B170" s="45"/>
      <c r="C170" s="6"/>
      <c r="D170" s="6"/>
      <c r="E170" s="7">
        <v>36049</v>
      </c>
      <c r="F170" s="8">
        <v>134293</v>
      </c>
      <c r="G170" s="6">
        <v>134293</v>
      </c>
      <c r="H170" s="9">
        <v>134293</v>
      </c>
      <c r="I170" s="10">
        <v>141276</v>
      </c>
      <c r="J170" s="6">
        <v>148728</v>
      </c>
      <c r="K170" s="7">
        <v>156573</v>
      </c>
    </row>
    <row r="171" spans="1:11" ht="13.5">
      <c r="A171" s="44" t="s">
        <v>20</v>
      </c>
      <c r="B171" s="45"/>
      <c r="C171" s="6"/>
      <c r="D171" s="6"/>
      <c r="E171" s="7">
        <v>479796</v>
      </c>
      <c r="F171" s="8">
        <v>712047</v>
      </c>
      <c r="G171" s="6">
        <v>7439315</v>
      </c>
      <c r="H171" s="9">
        <v>7439315</v>
      </c>
      <c r="I171" s="10">
        <v>7051887</v>
      </c>
      <c r="J171" s="6">
        <v>7432689</v>
      </c>
      <c r="K171" s="7">
        <v>7834055</v>
      </c>
    </row>
    <row r="172" spans="1:11" ht="13.5">
      <c r="A172" s="44" t="s">
        <v>21</v>
      </c>
      <c r="B172" s="45"/>
      <c r="C172" s="6"/>
      <c r="D172" s="6"/>
      <c r="E172" s="7">
        <v>7183966</v>
      </c>
      <c r="F172" s="8">
        <v>14771600</v>
      </c>
      <c r="G172" s="6">
        <v>8678600</v>
      </c>
      <c r="H172" s="9">
        <v>8678600</v>
      </c>
      <c r="I172" s="10">
        <v>9379886</v>
      </c>
      <c r="J172" s="6">
        <v>9886402</v>
      </c>
      <c r="K172" s="7">
        <v>10420268</v>
      </c>
    </row>
    <row r="173" spans="1:11" ht="13.5">
      <c r="A173" s="44" t="s">
        <v>22</v>
      </c>
      <c r="B173" s="45"/>
      <c r="C173" s="6"/>
      <c r="D173" s="6"/>
      <c r="E173" s="7">
        <v>54628515</v>
      </c>
      <c r="F173" s="8">
        <v>15641529</v>
      </c>
      <c r="G173" s="6">
        <v>23874603</v>
      </c>
      <c r="H173" s="9">
        <v>23874603</v>
      </c>
      <c r="I173" s="10">
        <v>17220082</v>
      </c>
      <c r="J173" s="6">
        <v>18149967</v>
      </c>
      <c r="K173" s="7">
        <v>19130064</v>
      </c>
    </row>
    <row r="174" spans="1:11" ht="13.5">
      <c r="A174" s="44" t="s">
        <v>23</v>
      </c>
      <c r="B174" s="45"/>
      <c r="C174" s="6"/>
      <c r="D174" s="6"/>
      <c r="E174" s="7">
        <v>8162368</v>
      </c>
      <c r="F174" s="8">
        <v>2104000</v>
      </c>
      <c r="G174" s="6">
        <v>3104000</v>
      </c>
      <c r="H174" s="9">
        <v>3104000</v>
      </c>
      <c r="I174" s="10">
        <v>3265408</v>
      </c>
      <c r="J174" s="6">
        <v>3441740</v>
      </c>
      <c r="K174" s="7">
        <v>3627594</v>
      </c>
    </row>
    <row r="175" spans="1:11" ht="13.5">
      <c r="A175" s="44" t="s">
        <v>24</v>
      </c>
      <c r="B175" s="45"/>
      <c r="C175" s="6"/>
      <c r="D175" s="6"/>
      <c r="E175" s="7"/>
      <c r="F175" s="8">
        <v>526000</v>
      </c>
      <c r="G175" s="6">
        <v>1869138</v>
      </c>
      <c r="H175" s="9">
        <v>1869138</v>
      </c>
      <c r="I175" s="10">
        <v>1966333</v>
      </c>
      <c r="J175" s="6">
        <v>2072515</v>
      </c>
      <c r="K175" s="7">
        <v>2184431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70490694</v>
      </c>
      <c r="F179" s="8">
        <f t="shared" si="29"/>
        <v>33889469</v>
      </c>
      <c r="G179" s="6">
        <f t="shared" si="29"/>
        <v>45099949</v>
      </c>
      <c r="H179" s="9">
        <f t="shared" si="29"/>
        <v>45099949</v>
      </c>
      <c r="I179" s="10">
        <f t="shared" si="29"/>
        <v>39024872</v>
      </c>
      <c r="J179" s="6">
        <f t="shared" si="29"/>
        <v>41132041</v>
      </c>
      <c r="K179" s="7">
        <f t="shared" si="29"/>
        <v>43352985</v>
      </c>
    </row>
    <row r="180" spans="1:11" ht="13.5">
      <c r="A180" s="47" t="s">
        <v>29</v>
      </c>
      <c r="B180" s="48"/>
      <c r="C180" s="6"/>
      <c r="D180" s="6"/>
      <c r="E180" s="7">
        <v>199</v>
      </c>
      <c r="F180" s="8">
        <v>7538</v>
      </c>
      <c r="G180" s="6">
        <v>7538</v>
      </c>
      <c r="H180" s="9">
        <v>7538</v>
      </c>
      <c r="I180" s="10">
        <v>7960</v>
      </c>
      <c r="J180" s="6">
        <v>8390</v>
      </c>
      <c r="K180" s="7">
        <v>8843</v>
      </c>
    </row>
    <row r="181" spans="1:11" ht="13.5">
      <c r="A181" s="47" t="s">
        <v>30</v>
      </c>
      <c r="B181" s="37"/>
      <c r="C181" s="16"/>
      <c r="D181" s="16"/>
      <c r="E181" s="17">
        <v>20684</v>
      </c>
      <c r="F181" s="18">
        <v>83148</v>
      </c>
      <c r="G181" s="16">
        <v>32690</v>
      </c>
      <c r="H181" s="19">
        <v>32690</v>
      </c>
      <c r="I181" s="20">
        <v>79312</v>
      </c>
      <c r="J181" s="16">
        <v>83595</v>
      </c>
      <c r="K181" s="17">
        <v>88109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20883</v>
      </c>
      <c r="F182" s="23">
        <f t="shared" si="30"/>
        <v>90686</v>
      </c>
      <c r="G182" s="21">
        <f t="shared" si="30"/>
        <v>40228</v>
      </c>
      <c r="H182" s="24">
        <f t="shared" si="30"/>
        <v>40228</v>
      </c>
      <c r="I182" s="25">
        <f t="shared" si="30"/>
        <v>87272</v>
      </c>
      <c r="J182" s="21">
        <f t="shared" si="30"/>
        <v>91985</v>
      </c>
      <c r="K182" s="22">
        <f t="shared" si="30"/>
        <v>96952</v>
      </c>
    </row>
    <row r="183" spans="1:11" ht="13.5">
      <c r="A183" s="49" t="s">
        <v>102</v>
      </c>
      <c r="B183" s="37"/>
      <c r="C183" s="6"/>
      <c r="D183" s="6"/>
      <c r="E183" s="7"/>
      <c r="F183" s="8">
        <v>1271</v>
      </c>
      <c r="G183" s="6">
        <v>1271</v>
      </c>
      <c r="H183" s="9">
        <v>1271</v>
      </c>
      <c r="I183" s="10">
        <v>1342</v>
      </c>
      <c r="J183" s="6">
        <v>1415</v>
      </c>
      <c r="K183" s="7">
        <v>1491</v>
      </c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59749</v>
      </c>
      <c r="F187" s="8">
        <v>2334470</v>
      </c>
      <c r="G187" s="6">
        <v>11729119</v>
      </c>
      <c r="H187" s="9">
        <v>11729119</v>
      </c>
      <c r="I187" s="10">
        <v>11033287</v>
      </c>
      <c r="J187" s="6">
        <v>11719086</v>
      </c>
      <c r="K187" s="7">
        <v>12351733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59749</v>
      </c>
      <c r="F189" s="23">
        <f t="shared" si="32"/>
        <v>2334470</v>
      </c>
      <c r="G189" s="21">
        <f t="shared" si="32"/>
        <v>11729119</v>
      </c>
      <c r="H189" s="24">
        <f t="shared" si="32"/>
        <v>11729119</v>
      </c>
      <c r="I189" s="25">
        <f t="shared" si="32"/>
        <v>11033287</v>
      </c>
      <c r="J189" s="21">
        <f t="shared" si="32"/>
        <v>11719086</v>
      </c>
      <c r="K189" s="22">
        <f t="shared" si="32"/>
        <v>12351733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11764</v>
      </c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11764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138161</v>
      </c>
      <c r="F195" s="8">
        <v>3261815</v>
      </c>
      <c r="G195" s="6">
        <v>1658557</v>
      </c>
      <c r="H195" s="9">
        <v>1658557</v>
      </c>
      <c r="I195" s="10">
        <v>1794100</v>
      </c>
      <c r="J195" s="6">
        <v>1925530</v>
      </c>
      <c r="K195" s="7">
        <v>2029480</v>
      </c>
    </row>
    <row r="196" spans="1:11" ht="13.5">
      <c r="A196" s="49" t="s">
        <v>43</v>
      </c>
      <c r="B196" s="37"/>
      <c r="C196" s="6"/>
      <c r="D196" s="6"/>
      <c r="E196" s="7">
        <v>819898</v>
      </c>
      <c r="F196" s="8">
        <v>472856</v>
      </c>
      <c r="G196" s="6">
        <v>3102221</v>
      </c>
      <c r="H196" s="9">
        <v>3102221</v>
      </c>
      <c r="I196" s="10">
        <v>3297257</v>
      </c>
      <c r="J196" s="6">
        <v>3474766</v>
      </c>
      <c r="K196" s="7">
        <v>3661831</v>
      </c>
    </row>
    <row r="197" spans="1:11" ht="13.5">
      <c r="A197" s="50" t="s">
        <v>44</v>
      </c>
      <c r="B197" s="48"/>
      <c r="C197" s="6"/>
      <c r="D197" s="6"/>
      <c r="E197" s="7">
        <v>14020677</v>
      </c>
      <c r="F197" s="8">
        <v>6519955</v>
      </c>
      <c r="G197" s="6">
        <v>17747246</v>
      </c>
      <c r="H197" s="9">
        <v>17747246</v>
      </c>
      <c r="I197" s="10">
        <v>15026499</v>
      </c>
      <c r="J197" s="6">
        <v>15837886</v>
      </c>
      <c r="K197" s="7">
        <v>16693087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85561826</v>
      </c>
      <c r="F201" s="56">
        <f t="shared" si="34"/>
        <v>145279726</v>
      </c>
      <c r="G201" s="54">
        <f t="shared" si="34"/>
        <v>153230425</v>
      </c>
      <c r="H201" s="57">
        <f t="shared" si="34"/>
        <v>153230425</v>
      </c>
      <c r="I201" s="58">
        <f t="shared" si="34"/>
        <v>149157741</v>
      </c>
      <c r="J201" s="54">
        <f t="shared" si="34"/>
        <v>156801994</v>
      </c>
      <c r="K201" s="55">
        <f t="shared" si="34"/>
        <v>165265752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0.02</v>
      </c>
      <c r="G205" s="81">
        <f t="shared" si="37"/>
        <v>0.01</v>
      </c>
      <c r="H205" s="84">
        <f t="shared" si="37"/>
        <v>0.01</v>
      </c>
      <c r="I205" s="85">
        <f t="shared" si="37"/>
        <v>0.14</v>
      </c>
      <c r="J205" s="81">
        <f t="shared" si="37"/>
        <v>0.01</v>
      </c>
      <c r="K205" s="82">
        <f t="shared" si="37"/>
        <v>0.01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0.02</v>
      </c>
      <c r="G206" s="81">
        <f t="shared" si="38"/>
        <v>0.01</v>
      </c>
      <c r="H206" s="84">
        <f t="shared" si="38"/>
        <v>0.01</v>
      </c>
      <c r="I206" s="85">
        <f t="shared" si="38"/>
        <v>0.14</v>
      </c>
      <c r="J206" s="81">
        <f t="shared" si="38"/>
        <v>0.01</v>
      </c>
      <c r="K206" s="82">
        <f t="shared" si="38"/>
        <v>0.01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82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77364073</v>
      </c>
      <c r="F5" s="40">
        <f t="shared" si="0"/>
        <v>70258407</v>
      </c>
      <c r="G5" s="38">
        <f t="shared" si="0"/>
        <v>50735825</v>
      </c>
      <c r="H5" s="41">
        <f t="shared" si="0"/>
        <v>50735825</v>
      </c>
      <c r="I5" s="42">
        <f t="shared" si="0"/>
        <v>59630088</v>
      </c>
      <c r="J5" s="38">
        <f t="shared" si="0"/>
        <v>73554816</v>
      </c>
      <c r="K5" s="39">
        <f t="shared" si="0"/>
        <v>76323096</v>
      </c>
    </row>
    <row r="6" spans="1:11" ht="13.5">
      <c r="A6" s="44" t="s">
        <v>19</v>
      </c>
      <c r="B6" s="45"/>
      <c r="C6" s="6"/>
      <c r="D6" s="6"/>
      <c r="E6" s="7">
        <v>16971478</v>
      </c>
      <c r="F6" s="8">
        <v>11623326</v>
      </c>
      <c r="G6" s="6">
        <v>7215998</v>
      </c>
      <c r="H6" s="9">
        <v>7215998</v>
      </c>
      <c r="I6" s="10">
        <v>9764196</v>
      </c>
      <c r="J6" s="6">
        <v>10277256</v>
      </c>
      <c r="K6" s="7">
        <v>11015172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7941924</v>
      </c>
      <c r="F8" s="8">
        <v>10000000</v>
      </c>
      <c r="G8" s="6">
        <v>10000000</v>
      </c>
      <c r="H8" s="9">
        <v>10000000</v>
      </c>
      <c r="I8" s="10">
        <v>22999992</v>
      </c>
      <c r="J8" s="6">
        <v>35000004</v>
      </c>
      <c r="K8" s="7">
        <v>35000004</v>
      </c>
    </row>
    <row r="9" spans="1:11" ht="13.5">
      <c r="A9" s="44" t="s">
        <v>22</v>
      </c>
      <c r="B9" s="45"/>
      <c r="C9" s="6"/>
      <c r="D9" s="6"/>
      <c r="E9" s="7">
        <v>34899161</v>
      </c>
      <c r="F9" s="8">
        <v>9716385</v>
      </c>
      <c r="G9" s="6">
        <v>19716385</v>
      </c>
      <c r="H9" s="9">
        <v>19716385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>
        <v>15160812</v>
      </c>
      <c r="F10" s="8">
        <v>21270322</v>
      </c>
      <c r="G10" s="6">
        <v>10457364</v>
      </c>
      <c r="H10" s="9">
        <v>10457364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>
        <v>2349910</v>
      </c>
      <c r="F11" s="8">
        <v>12648374</v>
      </c>
      <c r="G11" s="6">
        <v>3346078</v>
      </c>
      <c r="H11" s="9">
        <v>3346078</v>
      </c>
      <c r="I11" s="10">
        <v>21479052</v>
      </c>
      <c r="J11" s="6">
        <v>22607652</v>
      </c>
      <c r="K11" s="7">
        <v>24230916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77323285</v>
      </c>
      <c r="F15" s="8">
        <f t="shared" si="1"/>
        <v>65258407</v>
      </c>
      <c r="G15" s="6">
        <f t="shared" si="1"/>
        <v>50735825</v>
      </c>
      <c r="H15" s="9">
        <f t="shared" si="1"/>
        <v>50735825</v>
      </c>
      <c r="I15" s="10">
        <f t="shared" si="1"/>
        <v>54243240</v>
      </c>
      <c r="J15" s="6">
        <f t="shared" si="1"/>
        <v>67884912</v>
      </c>
      <c r="K15" s="7">
        <f t="shared" si="1"/>
        <v>70246092</v>
      </c>
    </row>
    <row r="16" spans="1:11" ht="13.5">
      <c r="A16" s="47" t="s">
        <v>29</v>
      </c>
      <c r="B16" s="48"/>
      <c r="C16" s="6"/>
      <c r="D16" s="6"/>
      <c r="E16" s="7"/>
      <c r="F16" s="8">
        <v>5000000</v>
      </c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>
        <v>5386848</v>
      </c>
      <c r="J17" s="16">
        <v>5669904</v>
      </c>
      <c r="K17" s="17">
        <v>6077004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5000000</v>
      </c>
      <c r="G18" s="21">
        <f t="shared" si="2"/>
        <v>0</v>
      </c>
      <c r="H18" s="24">
        <f t="shared" si="2"/>
        <v>0</v>
      </c>
      <c r="I18" s="25">
        <f t="shared" si="2"/>
        <v>5386848</v>
      </c>
      <c r="J18" s="21">
        <f t="shared" si="2"/>
        <v>5669904</v>
      </c>
      <c r="K18" s="22">
        <f t="shared" si="2"/>
        <v>6077004</v>
      </c>
    </row>
    <row r="19" spans="1:11" ht="13.5">
      <c r="A19" s="49" t="s">
        <v>102</v>
      </c>
      <c r="B19" s="37"/>
      <c r="C19" s="6"/>
      <c r="D19" s="6"/>
      <c r="E19" s="7">
        <v>40788</v>
      </c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164922</v>
      </c>
      <c r="F37" s="40">
        <f t="shared" si="6"/>
        <v>11557128</v>
      </c>
      <c r="G37" s="38">
        <f t="shared" si="6"/>
        <v>8693508</v>
      </c>
      <c r="H37" s="41">
        <f t="shared" si="6"/>
        <v>8693508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-864160</v>
      </c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>
        <v>1029082</v>
      </c>
      <c r="F42" s="8">
        <v>11557128</v>
      </c>
      <c r="G42" s="6">
        <v>8693508</v>
      </c>
      <c r="H42" s="9">
        <v>8693508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164922</v>
      </c>
      <c r="F47" s="8">
        <f t="shared" si="7"/>
        <v>11557128</v>
      </c>
      <c r="G47" s="6">
        <f t="shared" si="7"/>
        <v>8693508</v>
      </c>
      <c r="H47" s="9">
        <f t="shared" si="7"/>
        <v>8693508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171861</v>
      </c>
      <c r="F69" s="40">
        <f t="shared" si="12"/>
        <v>78697406</v>
      </c>
      <c r="G69" s="38">
        <f t="shared" si="12"/>
        <v>47102914</v>
      </c>
      <c r="H69" s="41">
        <f t="shared" si="12"/>
        <v>47102914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>
        <v>6623343</v>
      </c>
      <c r="F70" s="8"/>
      <c r="G70" s="6">
        <v>16319596</v>
      </c>
      <c r="H70" s="9">
        <v>16319596</v>
      </c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>
        <v>1153300</v>
      </c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>
        <v>2442329</v>
      </c>
      <c r="F73" s="8">
        <v>46394174</v>
      </c>
      <c r="G73" s="6">
        <v>15399616</v>
      </c>
      <c r="H73" s="9">
        <v>15399616</v>
      </c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>
        <v>-14397178</v>
      </c>
      <c r="F74" s="8">
        <v>32303232</v>
      </c>
      <c r="G74" s="6">
        <v>15383702</v>
      </c>
      <c r="H74" s="9">
        <v>15383702</v>
      </c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-4178206</v>
      </c>
      <c r="F79" s="8">
        <f t="shared" si="13"/>
        <v>78697406</v>
      </c>
      <c r="G79" s="6">
        <f t="shared" si="13"/>
        <v>47102914</v>
      </c>
      <c r="H79" s="9">
        <f t="shared" si="13"/>
        <v>47102914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>
        <v>4350067</v>
      </c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77700856</v>
      </c>
      <c r="F101" s="40">
        <f t="shared" si="18"/>
        <v>160512941</v>
      </c>
      <c r="G101" s="38">
        <f t="shared" si="18"/>
        <v>106532247</v>
      </c>
      <c r="H101" s="41">
        <f t="shared" si="18"/>
        <v>106532247</v>
      </c>
      <c r="I101" s="42">
        <f t="shared" si="18"/>
        <v>59630088</v>
      </c>
      <c r="J101" s="38">
        <f t="shared" si="18"/>
        <v>73554816</v>
      </c>
      <c r="K101" s="39">
        <f t="shared" si="18"/>
        <v>76323096</v>
      </c>
    </row>
    <row r="102" spans="1:11" ht="13.5">
      <c r="A102" s="44" t="s">
        <v>19</v>
      </c>
      <c r="B102" s="45"/>
      <c r="C102" s="6"/>
      <c r="D102" s="6"/>
      <c r="E102" s="7">
        <v>23594821</v>
      </c>
      <c r="F102" s="8">
        <v>11623326</v>
      </c>
      <c r="G102" s="6">
        <v>23535594</v>
      </c>
      <c r="H102" s="9">
        <v>23535594</v>
      </c>
      <c r="I102" s="10">
        <v>9764196</v>
      </c>
      <c r="J102" s="6">
        <v>10277256</v>
      </c>
      <c r="K102" s="7">
        <v>11015172</v>
      </c>
    </row>
    <row r="103" spans="1:11" ht="13.5">
      <c r="A103" s="44" t="s">
        <v>20</v>
      </c>
      <c r="B103" s="45"/>
      <c r="C103" s="6"/>
      <c r="D103" s="6"/>
      <c r="E103" s="7">
        <v>1153300</v>
      </c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7941924</v>
      </c>
      <c r="F104" s="8">
        <v>10000000</v>
      </c>
      <c r="G104" s="6">
        <v>10000000</v>
      </c>
      <c r="H104" s="9">
        <v>10000000</v>
      </c>
      <c r="I104" s="10">
        <v>22999992</v>
      </c>
      <c r="J104" s="6">
        <v>35000004</v>
      </c>
      <c r="K104" s="7">
        <v>35000004</v>
      </c>
    </row>
    <row r="105" spans="1:11" ht="13.5">
      <c r="A105" s="44" t="s">
        <v>22</v>
      </c>
      <c r="B105" s="45"/>
      <c r="C105" s="6"/>
      <c r="D105" s="6"/>
      <c r="E105" s="7">
        <v>36477330</v>
      </c>
      <c r="F105" s="8">
        <v>56110559</v>
      </c>
      <c r="G105" s="6">
        <v>35116001</v>
      </c>
      <c r="H105" s="9">
        <v>35116001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>
        <v>1792716</v>
      </c>
      <c r="F106" s="8">
        <v>65130682</v>
      </c>
      <c r="G106" s="6">
        <v>34534574</v>
      </c>
      <c r="H106" s="9">
        <v>34534574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2349910</v>
      </c>
      <c r="F107" s="8">
        <v>12648374</v>
      </c>
      <c r="G107" s="6">
        <v>3346078</v>
      </c>
      <c r="H107" s="9">
        <v>3346078</v>
      </c>
      <c r="I107" s="10">
        <v>21479052</v>
      </c>
      <c r="J107" s="6">
        <v>22607652</v>
      </c>
      <c r="K107" s="7">
        <v>24230916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73310001</v>
      </c>
      <c r="F111" s="8">
        <f t="shared" si="19"/>
        <v>155512941</v>
      </c>
      <c r="G111" s="6">
        <f t="shared" si="19"/>
        <v>106532247</v>
      </c>
      <c r="H111" s="9">
        <f t="shared" si="19"/>
        <v>106532247</v>
      </c>
      <c r="I111" s="10">
        <f t="shared" si="19"/>
        <v>54243240</v>
      </c>
      <c r="J111" s="6">
        <f t="shared" si="19"/>
        <v>67884912</v>
      </c>
      <c r="K111" s="7">
        <f t="shared" si="19"/>
        <v>70246092</v>
      </c>
    </row>
    <row r="112" spans="1:11" ht="13.5">
      <c r="A112" s="47" t="s">
        <v>29</v>
      </c>
      <c r="B112" s="48"/>
      <c r="C112" s="6"/>
      <c r="D112" s="6"/>
      <c r="E112" s="7"/>
      <c r="F112" s="8">
        <v>5000000</v>
      </c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>
        <v>5386848</v>
      </c>
      <c r="J113" s="16">
        <v>5669904</v>
      </c>
      <c r="K113" s="17">
        <v>6077004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5000000</v>
      </c>
      <c r="G114" s="21">
        <f t="shared" si="20"/>
        <v>0</v>
      </c>
      <c r="H114" s="24">
        <f t="shared" si="20"/>
        <v>0</v>
      </c>
      <c r="I114" s="25">
        <f t="shared" si="20"/>
        <v>5386848</v>
      </c>
      <c r="J114" s="21">
        <f t="shared" si="20"/>
        <v>5669904</v>
      </c>
      <c r="K114" s="22">
        <f t="shared" si="20"/>
        <v>6077004</v>
      </c>
    </row>
    <row r="115" spans="1:11" ht="13.5">
      <c r="A115" s="49" t="s">
        <v>102</v>
      </c>
      <c r="B115" s="37"/>
      <c r="C115" s="6"/>
      <c r="D115" s="6"/>
      <c r="E115" s="7">
        <v>40788</v>
      </c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4350067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77700856</v>
      </c>
      <c r="F132" s="56">
        <f t="shared" si="24"/>
        <v>160512941</v>
      </c>
      <c r="G132" s="54">
        <f t="shared" si="24"/>
        <v>106532247</v>
      </c>
      <c r="H132" s="57">
        <f t="shared" si="24"/>
        <v>106532247</v>
      </c>
      <c r="I132" s="58">
        <f t="shared" si="24"/>
        <v>59630088</v>
      </c>
      <c r="J132" s="54">
        <f t="shared" si="24"/>
        <v>73554816</v>
      </c>
      <c r="K132" s="55">
        <f t="shared" si="24"/>
        <v>76323096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1288764367</v>
      </c>
      <c r="F134" s="40">
        <f t="shared" si="25"/>
        <v>99575942</v>
      </c>
      <c r="G134" s="38">
        <f t="shared" si="25"/>
        <v>69964167</v>
      </c>
      <c r="H134" s="41">
        <f t="shared" si="25"/>
        <v>69964167</v>
      </c>
      <c r="I134" s="42">
        <f t="shared" si="25"/>
        <v>59630088</v>
      </c>
      <c r="J134" s="38">
        <f t="shared" si="25"/>
        <v>73554816</v>
      </c>
      <c r="K134" s="39">
        <f t="shared" si="25"/>
        <v>76323096</v>
      </c>
    </row>
    <row r="135" spans="1:11" ht="13.5">
      <c r="A135" s="44" t="s">
        <v>19</v>
      </c>
      <c r="B135" s="45"/>
      <c r="C135" s="6"/>
      <c r="D135" s="6"/>
      <c r="E135" s="7">
        <v>240936783</v>
      </c>
      <c r="F135" s="8">
        <v>-12775354</v>
      </c>
      <c r="G135" s="6">
        <v>-2</v>
      </c>
      <c r="H135" s="9">
        <v>-2</v>
      </c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>
        <v>40508224</v>
      </c>
      <c r="F136" s="8">
        <v>5179240</v>
      </c>
      <c r="G136" s="6">
        <v>7216000</v>
      </c>
      <c r="H136" s="9">
        <v>7216000</v>
      </c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126461823</v>
      </c>
      <c r="F137" s="8">
        <v>2866204</v>
      </c>
      <c r="G137" s="6">
        <v>10000000</v>
      </c>
      <c r="H137" s="9">
        <v>10000000</v>
      </c>
      <c r="I137" s="10">
        <v>22999992</v>
      </c>
      <c r="J137" s="6">
        <v>35000004</v>
      </c>
      <c r="K137" s="7">
        <v>35000004</v>
      </c>
    </row>
    <row r="138" spans="1:11" ht="13.5">
      <c r="A138" s="44" t="s">
        <v>22</v>
      </c>
      <c r="B138" s="45"/>
      <c r="C138" s="6"/>
      <c r="D138" s="6"/>
      <c r="E138" s="7">
        <v>140642383</v>
      </c>
      <c r="F138" s="8">
        <v>48354939</v>
      </c>
      <c r="G138" s="6">
        <v>126041</v>
      </c>
      <c r="H138" s="9">
        <v>126041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140458404</v>
      </c>
      <c r="F139" s="8">
        <v>57553872</v>
      </c>
      <c r="G139" s="6">
        <v>34534574</v>
      </c>
      <c r="H139" s="9">
        <v>34534574</v>
      </c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32874033</v>
      </c>
      <c r="F140" s="8">
        <v>12648374</v>
      </c>
      <c r="G140" s="6">
        <v>15486430</v>
      </c>
      <c r="H140" s="9">
        <v>15486430</v>
      </c>
      <c r="I140" s="10">
        <v>21479052</v>
      </c>
      <c r="J140" s="6">
        <v>22607652</v>
      </c>
      <c r="K140" s="7">
        <v>24230916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721881650</v>
      </c>
      <c r="F144" s="8">
        <f t="shared" si="26"/>
        <v>113827275</v>
      </c>
      <c r="G144" s="6">
        <f t="shared" si="26"/>
        <v>67363043</v>
      </c>
      <c r="H144" s="9">
        <f t="shared" si="26"/>
        <v>67363043</v>
      </c>
      <c r="I144" s="10">
        <f t="shared" si="26"/>
        <v>44479044</v>
      </c>
      <c r="J144" s="6">
        <f t="shared" si="26"/>
        <v>57607656</v>
      </c>
      <c r="K144" s="7">
        <f t="shared" si="26"/>
        <v>59230920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49463026</v>
      </c>
      <c r="F147" s="8">
        <v>5000000</v>
      </c>
      <c r="G147" s="6">
        <v>600000</v>
      </c>
      <c r="H147" s="9">
        <v>600000</v>
      </c>
      <c r="I147" s="10">
        <v>5386848</v>
      </c>
      <c r="J147" s="6">
        <v>5669904</v>
      </c>
      <c r="K147" s="7">
        <v>6077004</v>
      </c>
    </row>
    <row r="148" spans="1:11" ht="13.5">
      <c r="A148" s="49" t="s">
        <v>102</v>
      </c>
      <c r="B148" s="37"/>
      <c r="C148" s="6"/>
      <c r="D148" s="6"/>
      <c r="E148" s="7">
        <v>161314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17206951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23085614</v>
      </c>
      <c r="F154" s="8"/>
      <c r="G154" s="6"/>
      <c r="H154" s="9"/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4911035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306384</v>
      </c>
      <c r="F159" s="13"/>
      <c r="G159" s="11"/>
      <c r="H159" s="14"/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422376</v>
      </c>
      <c r="F160" s="8">
        <v>-443276</v>
      </c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3045114</v>
      </c>
      <c r="F161" s="8">
        <v>-18808057</v>
      </c>
      <c r="G161" s="6">
        <v>-1578120</v>
      </c>
      <c r="H161" s="9">
        <v>-1578120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1014186</v>
      </c>
      <c r="F162" s="8"/>
      <c r="G162" s="6">
        <v>3579244</v>
      </c>
      <c r="H162" s="9">
        <v>3579244</v>
      </c>
      <c r="I162" s="10">
        <v>9764196</v>
      </c>
      <c r="J162" s="6">
        <v>10277256</v>
      </c>
      <c r="K162" s="7">
        <v>11015172</v>
      </c>
    </row>
    <row r="163" spans="1:11" ht="13.5">
      <c r="A163" s="49" t="s">
        <v>45</v>
      </c>
      <c r="B163" s="37"/>
      <c r="C163" s="6"/>
      <c r="D163" s="6"/>
      <c r="E163" s="7">
        <v>467266717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1288764367</v>
      </c>
      <c r="F165" s="56">
        <f t="shared" si="27"/>
        <v>99575942</v>
      </c>
      <c r="G165" s="54">
        <f t="shared" si="27"/>
        <v>69964167</v>
      </c>
      <c r="H165" s="57">
        <f t="shared" si="27"/>
        <v>69964167</v>
      </c>
      <c r="I165" s="66">
        <f t="shared" si="27"/>
        <v>59630088</v>
      </c>
      <c r="J165" s="54">
        <f t="shared" si="27"/>
        <v>73554816</v>
      </c>
      <c r="K165" s="55">
        <f t="shared" si="27"/>
        <v>76323096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60936998</v>
      </c>
      <c r="G168" s="60">
        <v>60936998</v>
      </c>
      <c r="H168" s="63">
        <v>60936998</v>
      </c>
      <c r="I168" s="64">
        <v>74680008</v>
      </c>
      <c r="J168" s="60">
        <v>79160820</v>
      </c>
      <c r="K168" s="61">
        <v>83118852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34476448</v>
      </c>
      <c r="F169" s="40">
        <f t="shared" si="28"/>
        <v>40341055</v>
      </c>
      <c r="G169" s="38">
        <f t="shared" si="28"/>
        <v>36703875</v>
      </c>
      <c r="H169" s="41">
        <f t="shared" si="28"/>
        <v>36703875</v>
      </c>
      <c r="I169" s="42">
        <f t="shared" si="28"/>
        <v>38945316</v>
      </c>
      <c r="J169" s="38">
        <f t="shared" si="28"/>
        <v>41297892</v>
      </c>
      <c r="K169" s="39">
        <f t="shared" si="28"/>
        <v>43393380</v>
      </c>
    </row>
    <row r="170" spans="1:11" ht="13.5">
      <c r="A170" s="44" t="s">
        <v>19</v>
      </c>
      <c r="B170" s="45"/>
      <c r="C170" s="6"/>
      <c r="D170" s="6"/>
      <c r="E170" s="7">
        <v>951464</v>
      </c>
      <c r="F170" s="8">
        <v>2347981</v>
      </c>
      <c r="G170" s="6">
        <v>116719</v>
      </c>
      <c r="H170" s="9">
        <v>116719</v>
      </c>
      <c r="I170" s="10">
        <v>1254144</v>
      </c>
      <c r="J170" s="6">
        <v>1329396</v>
      </c>
      <c r="K170" s="7">
        <v>1395864</v>
      </c>
    </row>
    <row r="171" spans="1:11" ht="13.5">
      <c r="A171" s="44" t="s">
        <v>20</v>
      </c>
      <c r="B171" s="45"/>
      <c r="C171" s="6"/>
      <c r="D171" s="6"/>
      <c r="E171" s="7">
        <v>7704764</v>
      </c>
      <c r="F171" s="8">
        <v>108683</v>
      </c>
      <c r="G171" s="6">
        <v>1</v>
      </c>
      <c r="H171" s="9">
        <v>1</v>
      </c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1895916</v>
      </c>
      <c r="F172" s="8">
        <v>11305303</v>
      </c>
      <c r="G172" s="6">
        <v>10775303</v>
      </c>
      <c r="H172" s="9">
        <v>10775303</v>
      </c>
      <c r="I172" s="10">
        <v>11877360</v>
      </c>
      <c r="J172" s="6">
        <v>12590004</v>
      </c>
      <c r="K172" s="7">
        <v>13219500</v>
      </c>
    </row>
    <row r="173" spans="1:11" ht="13.5">
      <c r="A173" s="44" t="s">
        <v>22</v>
      </c>
      <c r="B173" s="45"/>
      <c r="C173" s="6"/>
      <c r="D173" s="6"/>
      <c r="E173" s="7">
        <v>5181903</v>
      </c>
      <c r="F173" s="8">
        <v>14442635</v>
      </c>
      <c r="G173" s="6">
        <v>14442635</v>
      </c>
      <c r="H173" s="9">
        <v>14442635</v>
      </c>
      <c r="I173" s="10">
        <v>18672552</v>
      </c>
      <c r="J173" s="6">
        <v>19808424</v>
      </c>
      <c r="K173" s="7">
        <v>20829228</v>
      </c>
    </row>
    <row r="174" spans="1:11" ht="13.5">
      <c r="A174" s="44" t="s">
        <v>23</v>
      </c>
      <c r="B174" s="45"/>
      <c r="C174" s="6"/>
      <c r="D174" s="6"/>
      <c r="E174" s="7">
        <v>16895848</v>
      </c>
      <c r="F174" s="8">
        <v>5378964</v>
      </c>
      <c r="G174" s="6">
        <v>5378964</v>
      </c>
      <c r="H174" s="9">
        <v>5378964</v>
      </c>
      <c r="I174" s="10">
        <v>1780152</v>
      </c>
      <c r="J174" s="6">
        <v>1886964</v>
      </c>
      <c r="K174" s="7">
        <v>1981296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32629895</v>
      </c>
      <c r="F179" s="8">
        <f t="shared" si="29"/>
        <v>33583566</v>
      </c>
      <c r="G179" s="6">
        <f t="shared" si="29"/>
        <v>30713622</v>
      </c>
      <c r="H179" s="9">
        <f t="shared" si="29"/>
        <v>30713622</v>
      </c>
      <c r="I179" s="10">
        <f t="shared" si="29"/>
        <v>33584208</v>
      </c>
      <c r="J179" s="6">
        <f t="shared" si="29"/>
        <v>35614788</v>
      </c>
      <c r="K179" s="7">
        <f t="shared" si="29"/>
        <v>37425888</v>
      </c>
    </row>
    <row r="180" spans="1:11" ht="13.5">
      <c r="A180" s="47" t="s">
        <v>29</v>
      </c>
      <c r="B180" s="48"/>
      <c r="C180" s="6"/>
      <c r="D180" s="6"/>
      <c r="E180" s="7"/>
      <c r="F180" s="8">
        <v>30975</v>
      </c>
      <c r="G180" s="6">
        <v>30975</v>
      </c>
      <c r="H180" s="9">
        <v>30975</v>
      </c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>
        <v>236238</v>
      </c>
      <c r="F181" s="18">
        <v>920586</v>
      </c>
      <c r="G181" s="16">
        <v>890586</v>
      </c>
      <c r="H181" s="19">
        <v>890586</v>
      </c>
      <c r="I181" s="20">
        <v>699624</v>
      </c>
      <c r="J181" s="16">
        <v>741600</v>
      </c>
      <c r="K181" s="17">
        <v>778668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236238</v>
      </c>
      <c r="F182" s="23">
        <f t="shared" si="30"/>
        <v>951561</v>
      </c>
      <c r="G182" s="21">
        <f t="shared" si="30"/>
        <v>921561</v>
      </c>
      <c r="H182" s="24">
        <f t="shared" si="30"/>
        <v>921561</v>
      </c>
      <c r="I182" s="25">
        <f t="shared" si="30"/>
        <v>699624</v>
      </c>
      <c r="J182" s="21">
        <f t="shared" si="30"/>
        <v>741600</v>
      </c>
      <c r="K182" s="22">
        <f t="shared" si="30"/>
        <v>778668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432706</v>
      </c>
      <c r="F187" s="8">
        <v>1152263</v>
      </c>
      <c r="G187" s="6">
        <v>1147263</v>
      </c>
      <c r="H187" s="9">
        <v>1147263</v>
      </c>
      <c r="I187" s="10">
        <v>1698504</v>
      </c>
      <c r="J187" s="6">
        <v>1800624</v>
      </c>
      <c r="K187" s="7">
        <v>1890816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432706</v>
      </c>
      <c r="F189" s="23">
        <f t="shared" si="32"/>
        <v>1152263</v>
      </c>
      <c r="G189" s="21">
        <f t="shared" si="32"/>
        <v>1147263</v>
      </c>
      <c r="H189" s="24">
        <f t="shared" si="32"/>
        <v>1147263</v>
      </c>
      <c r="I189" s="25">
        <f t="shared" si="32"/>
        <v>1698504</v>
      </c>
      <c r="J189" s="21">
        <f t="shared" si="32"/>
        <v>1800624</v>
      </c>
      <c r="K189" s="22">
        <f t="shared" si="32"/>
        <v>1890816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>
        <v>74471</v>
      </c>
      <c r="F192" s="18">
        <v>500000</v>
      </c>
      <c r="G192" s="16">
        <v>500000</v>
      </c>
      <c r="H192" s="19">
        <v>500000</v>
      </c>
      <c r="I192" s="20">
        <v>11004</v>
      </c>
      <c r="J192" s="16">
        <v>11664</v>
      </c>
      <c r="K192" s="17">
        <v>12240</v>
      </c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74471</v>
      </c>
      <c r="F193" s="8">
        <f t="shared" si="33"/>
        <v>500000</v>
      </c>
      <c r="G193" s="6">
        <f t="shared" si="33"/>
        <v>500000</v>
      </c>
      <c r="H193" s="9">
        <f t="shared" si="33"/>
        <v>500000</v>
      </c>
      <c r="I193" s="10">
        <f t="shared" si="33"/>
        <v>11004</v>
      </c>
      <c r="J193" s="6">
        <f t="shared" si="33"/>
        <v>11664</v>
      </c>
      <c r="K193" s="7">
        <f t="shared" si="33"/>
        <v>12240</v>
      </c>
    </row>
    <row r="194" spans="1:11" ht="13.5">
      <c r="A194" s="50" t="s">
        <v>41</v>
      </c>
      <c r="B194" s="37"/>
      <c r="C194" s="11"/>
      <c r="D194" s="11"/>
      <c r="E194" s="12">
        <v>36146</v>
      </c>
      <c r="F194" s="13">
        <v>106566</v>
      </c>
      <c r="G194" s="11">
        <v>106566</v>
      </c>
      <c r="H194" s="14">
        <v>106566</v>
      </c>
      <c r="I194" s="15">
        <v>668712</v>
      </c>
      <c r="J194" s="11">
        <v>708828</v>
      </c>
      <c r="K194" s="12">
        <v>744276</v>
      </c>
    </row>
    <row r="195" spans="1:11" ht="13.5">
      <c r="A195" s="49" t="s">
        <v>42</v>
      </c>
      <c r="B195" s="37"/>
      <c r="C195" s="6"/>
      <c r="D195" s="6"/>
      <c r="E195" s="7">
        <v>266979</v>
      </c>
      <c r="F195" s="8">
        <v>632994</v>
      </c>
      <c r="G195" s="6">
        <v>330758</v>
      </c>
      <c r="H195" s="9">
        <v>330758</v>
      </c>
      <c r="I195" s="10">
        <v>609468</v>
      </c>
      <c r="J195" s="6">
        <v>646056</v>
      </c>
      <c r="K195" s="7">
        <v>678336</v>
      </c>
    </row>
    <row r="196" spans="1:11" ht="13.5">
      <c r="A196" s="49" t="s">
        <v>43</v>
      </c>
      <c r="B196" s="37"/>
      <c r="C196" s="6"/>
      <c r="D196" s="6"/>
      <c r="E196" s="7">
        <v>800013</v>
      </c>
      <c r="F196" s="8">
        <v>3414105</v>
      </c>
      <c r="G196" s="6">
        <v>2984105</v>
      </c>
      <c r="H196" s="9">
        <v>2984105</v>
      </c>
      <c r="I196" s="10">
        <v>1673796</v>
      </c>
      <c r="J196" s="6">
        <v>1774332</v>
      </c>
      <c r="K196" s="7">
        <v>1863156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34476448</v>
      </c>
      <c r="F201" s="56">
        <f t="shared" si="34"/>
        <v>101278053</v>
      </c>
      <c r="G201" s="54">
        <f t="shared" si="34"/>
        <v>97640873</v>
      </c>
      <c r="H201" s="57">
        <f t="shared" si="34"/>
        <v>97640873</v>
      </c>
      <c r="I201" s="58">
        <f t="shared" si="34"/>
        <v>113625324</v>
      </c>
      <c r="J201" s="54">
        <f t="shared" si="34"/>
        <v>120458712</v>
      </c>
      <c r="K201" s="55">
        <f t="shared" si="34"/>
        <v>126512232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0.61</v>
      </c>
      <c r="G205" s="81">
        <f t="shared" si="37"/>
        <v>0.87</v>
      </c>
      <c r="H205" s="84">
        <f t="shared" si="37"/>
        <v>0.87</v>
      </c>
      <c r="I205" s="85">
        <f t="shared" si="37"/>
        <v>1.25</v>
      </c>
      <c r="J205" s="81">
        <f t="shared" si="37"/>
        <v>1.08</v>
      </c>
      <c r="K205" s="82">
        <f t="shared" si="37"/>
        <v>1.09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0.61</v>
      </c>
      <c r="G206" s="81">
        <f t="shared" si="38"/>
        <v>0.87</v>
      </c>
      <c r="H206" s="84">
        <f t="shared" si="38"/>
        <v>0.87</v>
      </c>
      <c r="I206" s="85">
        <f t="shared" si="38"/>
        <v>1.25</v>
      </c>
      <c r="J206" s="81">
        <f t="shared" si="38"/>
        <v>1.08</v>
      </c>
      <c r="K206" s="82">
        <f t="shared" si="38"/>
        <v>1.09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-31898106</v>
      </c>
      <c r="F5" s="40">
        <f t="shared" si="0"/>
        <v>0</v>
      </c>
      <c r="G5" s="38">
        <f t="shared" si="0"/>
        <v>0</v>
      </c>
      <c r="H5" s="41">
        <f t="shared" si="0"/>
        <v>0</v>
      </c>
      <c r="I5" s="42">
        <f t="shared" si="0"/>
        <v>7550004</v>
      </c>
      <c r="J5" s="38">
        <f t="shared" si="0"/>
        <v>0</v>
      </c>
      <c r="K5" s="39">
        <f t="shared" si="0"/>
        <v>0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0</v>
      </c>
      <c r="J15" s="6">
        <f t="shared" si="1"/>
        <v>0</v>
      </c>
      <c r="K15" s="7">
        <f t="shared" si="1"/>
        <v>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>
        <v>999996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999996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-497126</v>
      </c>
      <c r="F30" s="13"/>
      <c r="G30" s="11"/>
      <c r="H30" s="14"/>
      <c r="I30" s="15">
        <v>500004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-32204489</v>
      </c>
      <c r="F31" s="8"/>
      <c r="G31" s="6"/>
      <c r="H31" s="9"/>
      <c r="I31" s="10">
        <v>249996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803509</v>
      </c>
      <c r="F32" s="8"/>
      <c r="G32" s="6"/>
      <c r="H32" s="9"/>
      <c r="I32" s="10">
        <v>800004</v>
      </c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5000004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78000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2778000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1749996</v>
      </c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1749996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>
        <v>1028004</v>
      </c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1028004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>
        <v>78000</v>
      </c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78000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-31820106</v>
      </c>
      <c r="F101" s="40">
        <f t="shared" si="18"/>
        <v>0</v>
      </c>
      <c r="G101" s="38">
        <f t="shared" si="18"/>
        <v>0</v>
      </c>
      <c r="H101" s="41">
        <f t="shared" si="18"/>
        <v>0</v>
      </c>
      <c r="I101" s="42">
        <f t="shared" si="18"/>
        <v>10328004</v>
      </c>
      <c r="J101" s="38">
        <f t="shared" si="18"/>
        <v>0</v>
      </c>
      <c r="K101" s="39">
        <f t="shared" si="18"/>
        <v>0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0</v>
      </c>
      <c r="J111" s="6">
        <f t="shared" si="19"/>
        <v>0</v>
      </c>
      <c r="K111" s="7">
        <f t="shared" si="19"/>
        <v>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1749996</v>
      </c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1749996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1028004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1028004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78000</v>
      </c>
      <c r="F124" s="18"/>
      <c r="G124" s="16"/>
      <c r="H124" s="19"/>
      <c r="I124" s="20">
        <v>999996</v>
      </c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78000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999996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-497126</v>
      </c>
      <c r="F126" s="13"/>
      <c r="G126" s="11"/>
      <c r="H126" s="14"/>
      <c r="I126" s="15">
        <v>500004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-32204489</v>
      </c>
      <c r="F127" s="8"/>
      <c r="G127" s="6"/>
      <c r="H127" s="9"/>
      <c r="I127" s="10">
        <v>249996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803509</v>
      </c>
      <c r="F128" s="8"/>
      <c r="G128" s="6"/>
      <c r="H128" s="9"/>
      <c r="I128" s="10">
        <v>800004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5000004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-31820106</v>
      </c>
      <c r="F132" s="56">
        <f t="shared" si="24"/>
        <v>0</v>
      </c>
      <c r="G132" s="54">
        <f t="shared" si="24"/>
        <v>0</v>
      </c>
      <c r="H132" s="57">
        <f t="shared" si="24"/>
        <v>0</v>
      </c>
      <c r="I132" s="58">
        <f t="shared" si="24"/>
        <v>10328004</v>
      </c>
      <c r="J132" s="54">
        <f t="shared" si="24"/>
        <v>0</v>
      </c>
      <c r="K132" s="55">
        <f t="shared" si="24"/>
        <v>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50168386</v>
      </c>
      <c r="F134" s="40">
        <f t="shared" si="25"/>
        <v>-6375216</v>
      </c>
      <c r="G134" s="38">
        <f t="shared" si="25"/>
        <v>-6375200</v>
      </c>
      <c r="H134" s="41">
        <f t="shared" si="25"/>
        <v>-6375200</v>
      </c>
      <c r="I134" s="42">
        <f t="shared" si="25"/>
        <v>10328004</v>
      </c>
      <c r="J134" s="38">
        <f t="shared" si="25"/>
        <v>0</v>
      </c>
      <c r="K134" s="39">
        <f t="shared" si="25"/>
        <v>0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-54612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>
        <v>-3720</v>
      </c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-58332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-288483</v>
      </c>
      <c r="F147" s="8"/>
      <c r="G147" s="6"/>
      <c r="H147" s="9"/>
      <c r="I147" s="10">
        <v>1749996</v>
      </c>
      <c r="J147" s="6"/>
      <c r="K147" s="7"/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-723215</v>
      </c>
      <c r="F154" s="8"/>
      <c r="G154" s="6"/>
      <c r="H154" s="9"/>
      <c r="I154" s="10">
        <v>1028004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1543671</v>
      </c>
      <c r="F158" s="8">
        <v>-397008</v>
      </c>
      <c r="G158" s="6">
        <v>-397000</v>
      </c>
      <c r="H158" s="9">
        <v>-397000</v>
      </c>
      <c r="I158" s="10">
        <v>999996</v>
      </c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-1373523</v>
      </c>
      <c r="F159" s="13"/>
      <c r="G159" s="11"/>
      <c r="H159" s="14"/>
      <c r="I159" s="15">
        <v>500004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57040155</v>
      </c>
      <c r="F160" s="8">
        <v>-1928208</v>
      </c>
      <c r="G160" s="6">
        <v>-1928200</v>
      </c>
      <c r="H160" s="9">
        <v>-1928200</v>
      </c>
      <c r="I160" s="10">
        <v>249996</v>
      </c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-3567691</v>
      </c>
      <c r="F161" s="8">
        <v>-4050000</v>
      </c>
      <c r="G161" s="6">
        <v>-4050000</v>
      </c>
      <c r="H161" s="9">
        <v>-4050000</v>
      </c>
      <c r="I161" s="10">
        <v>800004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-2193856</v>
      </c>
      <c r="F162" s="8"/>
      <c r="G162" s="6"/>
      <c r="H162" s="9"/>
      <c r="I162" s="10">
        <v>5000004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-210340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50168386</v>
      </c>
      <c r="F165" s="56">
        <f t="shared" si="27"/>
        <v>-6375216</v>
      </c>
      <c r="G165" s="54">
        <f t="shared" si="27"/>
        <v>-6375200</v>
      </c>
      <c r="H165" s="57">
        <f t="shared" si="27"/>
        <v>-6375200</v>
      </c>
      <c r="I165" s="66">
        <f t="shared" si="27"/>
        <v>10328004</v>
      </c>
      <c r="J165" s="54">
        <f t="shared" si="27"/>
        <v>0</v>
      </c>
      <c r="K165" s="55">
        <f t="shared" si="27"/>
        <v>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6375216</v>
      </c>
      <c r="G168" s="60">
        <v>6375200</v>
      </c>
      <c r="H168" s="63">
        <v>6375200</v>
      </c>
      <c r="I168" s="64">
        <v>6706704</v>
      </c>
      <c r="J168" s="60">
        <v>6967512</v>
      </c>
      <c r="K168" s="61">
        <v>7242408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186919</v>
      </c>
      <c r="F169" s="40">
        <f t="shared" si="28"/>
        <v>531996</v>
      </c>
      <c r="G169" s="38">
        <f t="shared" si="28"/>
        <v>532000</v>
      </c>
      <c r="H169" s="41">
        <f t="shared" si="28"/>
        <v>532000</v>
      </c>
      <c r="I169" s="42">
        <f t="shared" si="28"/>
        <v>559668</v>
      </c>
      <c r="J169" s="38">
        <f t="shared" si="28"/>
        <v>572160</v>
      </c>
      <c r="K169" s="39">
        <f t="shared" si="28"/>
        <v>585336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186919</v>
      </c>
      <c r="F197" s="8">
        <v>531996</v>
      </c>
      <c r="G197" s="6">
        <v>532000</v>
      </c>
      <c r="H197" s="9">
        <v>532000</v>
      </c>
      <c r="I197" s="10">
        <v>559668</v>
      </c>
      <c r="J197" s="6">
        <v>572160</v>
      </c>
      <c r="K197" s="7">
        <v>585336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186919</v>
      </c>
      <c r="F201" s="56">
        <f t="shared" si="34"/>
        <v>6907212</v>
      </c>
      <c r="G201" s="54">
        <f t="shared" si="34"/>
        <v>6907200</v>
      </c>
      <c r="H201" s="57">
        <f t="shared" si="34"/>
        <v>6907200</v>
      </c>
      <c r="I201" s="58">
        <f t="shared" si="34"/>
        <v>7266372</v>
      </c>
      <c r="J201" s="54">
        <f t="shared" si="34"/>
        <v>7539672</v>
      </c>
      <c r="K201" s="55">
        <f t="shared" si="34"/>
        <v>7827744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-1</v>
      </c>
      <c r="G205" s="81">
        <f t="shared" si="37"/>
        <v>-1</v>
      </c>
      <c r="H205" s="84">
        <f t="shared" si="37"/>
        <v>-1</v>
      </c>
      <c r="I205" s="85">
        <f t="shared" si="37"/>
        <v>0.65</v>
      </c>
      <c r="J205" s="81">
        <f t="shared" si="37"/>
        <v>0</v>
      </c>
      <c r="K205" s="82">
        <f t="shared" si="37"/>
        <v>0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-1</v>
      </c>
      <c r="G206" s="81">
        <f t="shared" si="38"/>
        <v>-1</v>
      </c>
      <c r="H206" s="84">
        <f t="shared" si="38"/>
        <v>-1</v>
      </c>
      <c r="I206" s="85">
        <f t="shared" si="38"/>
        <v>0.65</v>
      </c>
      <c r="J206" s="81">
        <f t="shared" si="38"/>
        <v>0</v>
      </c>
      <c r="K206" s="82">
        <f t="shared" si="38"/>
        <v>0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11581066</v>
      </c>
      <c r="F5" s="40">
        <f t="shared" si="0"/>
        <v>40653991</v>
      </c>
      <c r="G5" s="38">
        <f t="shared" si="0"/>
        <v>41464627</v>
      </c>
      <c r="H5" s="41">
        <f t="shared" si="0"/>
        <v>41464627</v>
      </c>
      <c r="I5" s="42">
        <f t="shared" si="0"/>
        <v>862241640</v>
      </c>
      <c r="J5" s="38">
        <f t="shared" si="0"/>
        <v>907372224</v>
      </c>
      <c r="K5" s="39">
        <f t="shared" si="0"/>
        <v>948907272</v>
      </c>
    </row>
    <row r="6" spans="1:11" ht="13.5">
      <c r="A6" s="44" t="s">
        <v>19</v>
      </c>
      <c r="B6" s="45"/>
      <c r="C6" s="6"/>
      <c r="D6" s="6"/>
      <c r="E6" s="7">
        <v>-61830479</v>
      </c>
      <c r="F6" s="8">
        <v>22357771</v>
      </c>
      <c r="G6" s="6">
        <v>22424499</v>
      </c>
      <c r="H6" s="9">
        <v>22424499</v>
      </c>
      <c r="I6" s="10">
        <v>735000024</v>
      </c>
      <c r="J6" s="6">
        <v>771750036</v>
      </c>
      <c r="K6" s="7">
        <v>810337512</v>
      </c>
    </row>
    <row r="7" spans="1:11" ht="13.5">
      <c r="A7" s="44" t="s">
        <v>20</v>
      </c>
      <c r="B7" s="45"/>
      <c r="C7" s="6"/>
      <c r="D7" s="6"/>
      <c r="E7" s="7">
        <v>1857310</v>
      </c>
      <c r="F7" s="8"/>
      <c r="G7" s="6">
        <v>300000</v>
      </c>
      <c r="H7" s="9">
        <v>300000</v>
      </c>
      <c r="I7" s="10">
        <v>6000000</v>
      </c>
      <c r="J7" s="6"/>
      <c r="K7" s="7"/>
    </row>
    <row r="8" spans="1:11" ht="13.5">
      <c r="A8" s="44" t="s">
        <v>21</v>
      </c>
      <c r="B8" s="45"/>
      <c r="C8" s="6"/>
      <c r="D8" s="6"/>
      <c r="E8" s="7">
        <v>69007964</v>
      </c>
      <c r="F8" s="8">
        <v>849996</v>
      </c>
      <c r="G8" s="6">
        <v>890000</v>
      </c>
      <c r="H8" s="9">
        <v>890000</v>
      </c>
      <c r="I8" s="10">
        <v>3550020</v>
      </c>
      <c r="J8" s="6">
        <v>9720048</v>
      </c>
      <c r="K8" s="7">
        <v>2900016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1100004</v>
      </c>
      <c r="G11" s="6">
        <v>1100004</v>
      </c>
      <c r="H11" s="9">
        <v>1100004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>
        <v>1095012</v>
      </c>
      <c r="J14" s="16">
        <v>1200000</v>
      </c>
      <c r="K14" s="17">
        <v>1200000</v>
      </c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9034795</v>
      </c>
      <c r="F15" s="8">
        <f t="shared" si="1"/>
        <v>24307771</v>
      </c>
      <c r="G15" s="6">
        <f t="shared" si="1"/>
        <v>24714503</v>
      </c>
      <c r="H15" s="9">
        <f t="shared" si="1"/>
        <v>24714503</v>
      </c>
      <c r="I15" s="10">
        <f t="shared" si="1"/>
        <v>745645056</v>
      </c>
      <c r="J15" s="6">
        <f t="shared" si="1"/>
        <v>782670084</v>
      </c>
      <c r="K15" s="7">
        <f t="shared" si="1"/>
        <v>814437528</v>
      </c>
    </row>
    <row r="16" spans="1:11" ht="13.5">
      <c r="A16" s="47" t="s">
        <v>29</v>
      </c>
      <c r="B16" s="48"/>
      <c r="C16" s="6"/>
      <c r="D16" s="6"/>
      <c r="E16" s="7"/>
      <c r="F16" s="8">
        <v>750000</v>
      </c>
      <c r="G16" s="6">
        <v>750000</v>
      </c>
      <c r="H16" s="9">
        <v>750000</v>
      </c>
      <c r="I16" s="10">
        <v>500004</v>
      </c>
      <c r="J16" s="6">
        <v>530004</v>
      </c>
      <c r="K16" s="7">
        <v>561804</v>
      </c>
    </row>
    <row r="17" spans="1:11" ht="13.5">
      <c r="A17" s="47" t="s">
        <v>30</v>
      </c>
      <c r="B17" s="37"/>
      <c r="C17" s="16"/>
      <c r="D17" s="16"/>
      <c r="E17" s="17">
        <v>5758337</v>
      </c>
      <c r="F17" s="18">
        <v>12151228</v>
      </c>
      <c r="G17" s="16">
        <v>12151228</v>
      </c>
      <c r="H17" s="19">
        <v>12151228</v>
      </c>
      <c r="I17" s="20">
        <v>20861532</v>
      </c>
      <c r="J17" s="16">
        <v>21899616</v>
      </c>
      <c r="K17" s="17">
        <v>22989288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5758337</v>
      </c>
      <c r="F18" s="23">
        <f t="shared" si="2"/>
        <v>12901228</v>
      </c>
      <c r="G18" s="21">
        <f t="shared" si="2"/>
        <v>12901228</v>
      </c>
      <c r="H18" s="24">
        <f t="shared" si="2"/>
        <v>12901228</v>
      </c>
      <c r="I18" s="25">
        <f t="shared" si="2"/>
        <v>21361536</v>
      </c>
      <c r="J18" s="21">
        <f t="shared" si="2"/>
        <v>22429620</v>
      </c>
      <c r="K18" s="22">
        <f t="shared" si="2"/>
        <v>23551092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>
        <v>93450000</v>
      </c>
      <c r="J20" s="11">
        <v>98122500</v>
      </c>
      <c r="K20" s="12">
        <v>103028628</v>
      </c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93450000</v>
      </c>
      <c r="J22" s="6">
        <f t="shared" si="3"/>
        <v>98122500</v>
      </c>
      <c r="K22" s="7">
        <f t="shared" si="3"/>
        <v>103028628</v>
      </c>
    </row>
    <row r="23" spans="1:11" ht="13.5">
      <c r="A23" s="47" t="s">
        <v>35</v>
      </c>
      <c r="B23" s="48"/>
      <c r="C23" s="6"/>
      <c r="D23" s="6"/>
      <c r="E23" s="7">
        <v>-1659063</v>
      </c>
      <c r="F23" s="8">
        <v>300000</v>
      </c>
      <c r="G23" s="6">
        <v>200000</v>
      </c>
      <c r="H23" s="9">
        <v>200000</v>
      </c>
      <c r="I23" s="10">
        <v>100008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-1659063</v>
      </c>
      <c r="F25" s="23">
        <f t="shared" si="4"/>
        <v>300000</v>
      </c>
      <c r="G25" s="21">
        <f t="shared" si="4"/>
        <v>200000</v>
      </c>
      <c r="H25" s="24">
        <f t="shared" si="4"/>
        <v>200000</v>
      </c>
      <c r="I25" s="25">
        <f t="shared" si="4"/>
        <v>100008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>
        <v>60000</v>
      </c>
      <c r="G28" s="16">
        <v>70000</v>
      </c>
      <c r="H28" s="19">
        <v>70000</v>
      </c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60000</v>
      </c>
      <c r="G29" s="6">
        <f t="shared" si="5"/>
        <v>70000</v>
      </c>
      <c r="H29" s="9">
        <f t="shared" si="5"/>
        <v>70000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12257</v>
      </c>
      <c r="F30" s="13">
        <v>379992</v>
      </c>
      <c r="G30" s="11">
        <v>654492</v>
      </c>
      <c r="H30" s="14">
        <v>654492</v>
      </c>
      <c r="I30" s="15">
        <v>487020</v>
      </c>
      <c r="J30" s="11">
        <v>1050012</v>
      </c>
      <c r="K30" s="12">
        <v>440016</v>
      </c>
    </row>
    <row r="31" spans="1:11" ht="13.5">
      <c r="A31" s="49" t="s">
        <v>42</v>
      </c>
      <c r="B31" s="37"/>
      <c r="C31" s="6"/>
      <c r="D31" s="6"/>
      <c r="E31" s="7">
        <v>-1480530</v>
      </c>
      <c r="F31" s="8">
        <v>642996</v>
      </c>
      <c r="G31" s="6">
        <v>658996</v>
      </c>
      <c r="H31" s="9">
        <v>658996</v>
      </c>
      <c r="I31" s="10">
        <v>388008</v>
      </c>
      <c r="J31" s="6">
        <v>400008</v>
      </c>
      <c r="K31" s="7">
        <v>400008</v>
      </c>
    </row>
    <row r="32" spans="1:11" ht="13.5">
      <c r="A32" s="49" t="s">
        <v>43</v>
      </c>
      <c r="B32" s="37"/>
      <c r="C32" s="6"/>
      <c r="D32" s="6"/>
      <c r="E32" s="7">
        <v>1529968</v>
      </c>
      <c r="F32" s="8">
        <v>1112000</v>
      </c>
      <c r="G32" s="6">
        <v>1315404</v>
      </c>
      <c r="H32" s="9">
        <v>1315404</v>
      </c>
      <c r="I32" s="10">
        <v>210012</v>
      </c>
      <c r="J32" s="6">
        <v>1200000</v>
      </c>
      <c r="K32" s="7">
        <v>7050000</v>
      </c>
    </row>
    <row r="33" spans="1:11" ht="13.5">
      <c r="A33" s="50" t="s">
        <v>44</v>
      </c>
      <c r="B33" s="48"/>
      <c r="C33" s="6"/>
      <c r="D33" s="6"/>
      <c r="E33" s="7">
        <v>-1614698</v>
      </c>
      <c r="F33" s="8">
        <v>950004</v>
      </c>
      <c r="G33" s="6">
        <v>950004</v>
      </c>
      <c r="H33" s="9">
        <v>950004</v>
      </c>
      <c r="I33" s="10">
        <v>600000</v>
      </c>
      <c r="J33" s="6">
        <v>1500000</v>
      </c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-23997087</v>
      </c>
      <c r="F37" s="40">
        <f t="shared" si="6"/>
        <v>2000004</v>
      </c>
      <c r="G37" s="38">
        <f t="shared" si="6"/>
        <v>2000000</v>
      </c>
      <c r="H37" s="41">
        <f t="shared" si="6"/>
        <v>2000000</v>
      </c>
      <c r="I37" s="42">
        <f t="shared" si="6"/>
        <v>750000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>
        <v>180000</v>
      </c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1479569</v>
      </c>
      <c r="F40" s="8">
        <v>2000004</v>
      </c>
      <c r="G40" s="6">
        <v>2000000</v>
      </c>
      <c r="H40" s="9">
        <v>2000000</v>
      </c>
      <c r="I40" s="10">
        <v>750000</v>
      </c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1659569</v>
      </c>
      <c r="F47" s="8">
        <f t="shared" si="7"/>
        <v>2000004</v>
      </c>
      <c r="G47" s="6">
        <f t="shared" si="7"/>
        <v>2000000</v>
      </c>
      <c r="H47" s="9">
        <f t="shared" si="7"/>
        <v>2000000</v>
      </c>
      <c r="I47" s="10">
        <f t="shared" si="7"/>
        <v>750000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-1412</v>
      </c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-1412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>
        <v>-25655244</v>
      </c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-25655244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3000000</v>
      </c>
      <c r="G69" s="38">
        <f t="shared" si="12"/>
        <v>3000000</v>
      </c>
      <c r="H69" s="41">
        <f t="shared" si="12"/>
        <v>3000000</v>
      </c>
      <c r="I69" s="42">
        <f t="shared" si="12"/>
        <v>2000004</v>
      </c>
      <c r="J69" s="38">
        <f t="shared" si="12"/>
        <v>2300016</v>
      </c>
      <c r="K69" s="39">
        <f t="shared" si="12"/>
        <v>1650012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>
        <v>3000000</v>
      </c>
      <c r="G72" s="6">
        <v>3000000</v>
      </c>
      <c r="H72" s="9">
        <v>3000000</v>
      </c>
      <c r="I72" s="10">
        <v>2000004</v>
      </c>
      <c r="J72" s="6">
        <v>2300016</v>
      </c>
      <c r="K72" s="7">
        <v>1650012</v>
      </c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3000000</v>
      </c>
      <c r="G79" s="6">
        <f t="shared" si="13"/>
        <v>3000000</v>
      </c>
      <c r="H79" s="9">
        <f t="shared" si="13"/>
        <v>3000000</v>
      </c>
      <c r="I79" s="10">
        <f t="shared" si="13"/>
        <v>2000004</v>
      </c>
      <c r="J79" s="6">
        <f t="shared" si="13"/>
        <v>2300016</v>
      </c>
      <c r="K79" s="7">
        <f t="shared" si="13"/>
        <v>1650012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-12416021</v>
      </c>
      <c r="F101" s="40">
        <f t="shared" si="18"/>
        <v>45653995</v>
      </c>
      <c r="G101" s="38">
        <f t="shared" si="18"/>
        <v>46464627</v>
      </c>
      <c r="H101" s="41">
        <f t="shared" si="18"/>
        <v>46464627</v>
      </c>
      <c r="I101" s="42">
        <f t="shared" si="18"/>
        <v>864991644</v>
      </c>
      <c r="J101" s="38">
        <f t="shared" si="18"/>
        <v>909672240</v>
      </c>
      <c r="K101" s="39">
        <f t="shared" si="18"/>
        <v>950557284</v>
      </c>
    </row>
    <row r="102" spans="1:11" ht="13.5">
      <c r="A102" s="44" t="s">
        <v>19</v>
      </c>
      <c r="B102" s="45"/>
      <c r="C102" s="6"/>
      <c r="D102" s="6"/>
      <c r="E102" s="7">
        <v>-61830479</v>
      </c>
      <c r="F102" s="8">
        <v>22357771</v>
      </c>
      <c r="G102" s="6">
        <v>22424499</v>
      </c>
      <c r="H102" s="9">
        <v>22424499</v>
      </c>
      <c r="I102" s="10">
        <v>735000024</v>
      </c>
      <c r="J102" s="6">
        <v>771750036</v>
      </c>
      <c r="K102" s="7">
        <v>810337512</v>
      </c>
    </row>
    <row r="103" spans="1:11" ht="13.5">
      <c r="A103" s="44" t="s">
        <v>20</v>
      </c>
      <c r="B103" s="45"/>
      <c r="C103" s="6"/>
      <c r="D103" s="6"/>
      <c r="E103" s="7">
        <v>2037310</v>
      </c>
      <c r="F103" s="8"/>
      <c r="G103" s="6">
        <v>300000</v>
      </c>
      <c r="H103" s="9">
        <v>300000</v>
      </c>
      <c r="I103" s="10">
        <v>6000000</v>
      </c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70487533</v>
      </c>
      <c r="F104" s="8">
        <v>5850000</v>
      </c>
      <c r="G104" s="6">
        <v>5890000</v>
      </c>
      <c r="H104" s="9">
        <v>5890000</v>
      </c>
      <c r="I104" s="10">
        <v>6300024</v>
      </c>
      <c r="J104" s="6">
        <v>12020064</v>
      </c>
      <c r="K104" s="7">
        <v>4550028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1100004</v>
      </c>
      <c r="G107" s="6">
        <v>1100004</v>
      </c>
      <c r="H107" s="9">
        <v>1100004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>
        <v>1095012</v>
      </c>
      <c r="J110" s="16">
        <v>1200000</v>
      </c>
      <c r="K110" s="17">
        <v>1200000</v>
      </c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10694364</v>
      </c>
      <c r="F111" s="8">
        <f t="shared" si="19"/>
        <v>29307775</v>
      </c>
      <c r="G111" s="6">
        <f t="shared" si="19"/>
        <v>29714503</v>
      </c>
      <c r="H111" s="9">
        <f t="shared" si="19"/>
        <v>29714503</v>
      </c>
      <c r="I111" s="10">
        <f t="shared" si="19"/>
        <v>748395060</v>
      </c>
      <c r="J111" s="6">
        <f t="shared" si="19"/>
        <v>784970100</v>
      </c>
      <c r="K111" s="7">
        <f t="shared" si="19"/>
        <v>816087540</v>
      </c>
    </row>
    <row r="112" spans="1:11" ht="13.5">
      <c r="A112" s="47" t="s">
        <v>29</v>
      </c>
      <c r="B112" s="48"/>
      <c r="C112" s="6"/>
      <c r="D112" s="6"/>
      <c r="E112" s="7">
        <v>-1412</v>
      </c>
      <c r="F112" s="8">
        <v>750000</v>
      </c>
      <c r="G112" s="6">
        <v>750000</v>
      </c>
      <c r="H112" s="9">
        <v>750000</v>
      </c>
      <c r="I112" s="10">
        <v>500004</v>
      </c>
      <c r="J112" s="6">
        <v>530004</v>
      </c>
      <c r="K112" s="7">
        <v>561804</v>
      </c>
    </row>
    <row r="113" spans="1:11" ht="13.5">
      <c r="A113" s="47" t="s">
        <v>30</v>
      </c>
      <c r="B113" s="37"/>
      <c r="C113" s="16"/>
      <c r="D113" s="16"/>
      <c r="E113" s="17">
        <v>5758337</v>
      </c>
      <c r="F113" s="18">
        <v>12151228</v>
      </c>
      <c r="G113" s="16">
        <v>12151228</v>
      </c>
      <c r="H113" s="19">
        <v>12151228</v>
      </c>
      <c r="I113" s="20">
        <v>20861532</v>
      </c>
      <c r="J113" s="16">
        <v>21899616</v>
      </c>
      <c r="K113" s="17">
        <v>22989288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5756925</v>
      </c>
      <c r="F114" s="23">
        <f t="shared" si="20"/>
        <v>12901228</v>
      </c>
      <c r="G114" s="21">
        <f t="shared" si="20"/>
        <v>12901228</v>
      </c>
      <c r="H114" s="24">
        <f t="shared" si="20"/>
        <v>12901228</v>
      </c>
      <c r="I114" s="25">
        <f t="shared" si="20"/>
        <v>21361536</v>
      </c>
      <c r="J114" s="21">
        <f t="shared" si="20"/>
        <v>22429620</v>
      </c>
      <c r="K114" s="22">
        <f t="shared" si="20"/>
        <v>23551092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>
        <v>93450000</v>
      </c>
      <c r="J116" s="11">
        <v>98122500</v>
      </c>
      <c r="K116" s="12">
        <v>103028628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93450000</v>
      </c>
      <c r="J118" s="6">
        <f t="shared" si="21"/>
        <v>98122500</v>
      </c>
      <c r="K118" s="7">
        <f t="shared" si="21"/>
        <v>103028628</v>
      </c>
    </row>
    <row r="119" spans="1:11" ht="13.5">
      <c r="A119" s="47" t="s">
        <v>35</v>
      </c>
      <c r="B119" s="48"/>
      <c r="C119" s="6"/>
      <c r="D119" s="6"/>
      <c r="E119" s="7">
        <v>-1659063</v>
      </c>
      <c r="F119" s="8">
        <v>300000</v>
      </c>
      <c r="G119" s="6">
        <v>200000</v>
      </c>
      <c r="H119" s="9">
        <v>200000</v>
      </c>
      <c r="I119" s="10">
        <v>100008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-1659063</v>
      </c>
      <c r="F121" s="23">
        <f t="shared" si="22"/>
        <v>300000</v>
      </c>
      <c r="G121" s="21">
        <f t="shared" si="22"/>
        <v>200000</v>
      </c>
      <c r="H121" s="24">
        <f t="shared" si="22"/>
        <v>200000</v>
      </c>
      <c r="I121" s="25">
        <f t="shared" si="22"/>
        <v>100008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-25655244</v>
      </c>
      <c r="F124" s="18">
        <v>60000</v>
      </c>
      <c r="G124" s="16">
        <v>70000</v>
      </c>
      <c r="H124" s="19">
        <v>70000</v>
      </c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-25655244</v>
      </c>
      <c r="F125" s="8">
        <f t="shared" si="23"/>
        <v>60000</v>
      </c>
      <c r="G125" s="6">
        <f t="shared" si="23"/>
        <v>70000</v>
      </c>
      <c r="H125" s="9">
        <f t="shared" si="23"/>
        <v>70000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12257</v>
      </c>
      <c r="F126" s="13">
        <v>379992</v>
      </c>
      <c r="G126" s="11">
        <v>654492</v>
      </c>
      <c r="H126" s="14">
        <v>654492</v>
      </c>
      <c r="I126" s="15">
        <v>487020</v>
      </c>
      <c r="J126" s="11">
        <v>1050012</v>
      </c>
      <c r="K126" s="12">
        <v>440016</v>
      </c>
    </row>
    <row r="127" spans="1:11" ht="13.5">
      <c r="A127" s="49" t="s">
        <v>42</v>
      </c>
      <c r="B127" s="37"/>
      <c r="C127" s="6"/>
      <c r="D127" s="6"/>
      <c r="E127" s="7">
        <v>-1480530</v>
      </c>
      <c r="F127" s="8">
        <v>642996</v>
      </c>
      <c r="G127" s="6">
        <v>658996</v>
      </c>
      <c r="H127" s="9">
        <v>658996</v>
      </c>
      <c r="I127" s="10">
        <v>388008</v>
      </c>
      <c r="J127" s="6">
        <v>400008</v>
      </c>
      <c r="K127" s="7">
        <v>400008</v>
      </c>
    </row>
    <row r="128" spans="1:11" ht="13.5">
      <c r="A128" s="49" t="s">
        <v>43</v>
      </c>
      <c r="B128" s="37"/>
      <c r="C128" s="6"/>
      <c r="D128" s="6"/>
      <c r="E128" s="7">
        <v>1529968</v>
      </c>
      <c r="F128" s="8">
        <v>1112000</v>
      </c>
      <c r="G128" s="6">
        <v>1315404</v>
      </c>
      <c r="H128" s="9">
        <v>1315404</v>
      </c>
      <c r="I128" s="10">
        <v>210012</v>
      </c>
      <c r="J128" s="6">
        <v>1200000</v>
      </c>
      <c r="K128" s="7">
        <v>7050000</v>
      </c>
    </row>
    <row r="129" spans="1:11" ht="13.5">
      <c r="A129" s="50" t="s">
        <v>44</v>
      </c>
      <c r="B129" s="48"/>
      <c r="C129" s="6"/>
      <c r="D129" s="6"/>
      <c r="E129" s="7">
        <v>-1614698</v>
      </c>
      <c r="F129" s="8">
        <v>950004</v>
      </c>
      <c r="G129" s="6">
        <v>950004</v>
      </c>
      <c r="H129" s="9">
        <v>950004</v>
      </c>
      <c r="I129" s="10">
        <v>600000</v>
      </c>
      <c r="J129" s="6">
        <v>1500000</v>
      </c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-12416021</v>
      </c>
      <c r="F132" s="56">
        <f t="shared" si="24"/>
        <v>45653995</v>
      </c>
      <c r="G132" s="54">
        <f t="shared" si="24"/>
        <v>46464627</v>
      </c>
      <c r="H132" s="57">
        <f t="shared" si="24"/>
        <v>46464627</v>
      </c>
      <c r="I132" s="58">
        <f t="shared" si="24"/>
        <v>864991644</v>
      </c>
      <c r="J132" s="54">
        <f t="shared" si="24"/>
        <v>909672240</v>
      </c>
      <c r="K132" s="55">
        <f t="shared" si="24"/>
        <v>950557284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927637491</v>
      </c>
      <c r="F134" s="40">
        <f t="shared" si="25"/>
        <v>-2046005</v>
      </c>
      <c r="G134" s="38">
        <f t="shared" si="25"/>
        <v>-3535373</v>
      </c>
      <c r="H134" s="41">
        <f t="shared" si="25"/>
        <v>-3535373</v>
      </c>
      <c r="I134" s="42">
        <f t="shared" si="25"/>
        <v>864991644</v>
      </c>
      <c r="J134" s="38">
        <f t="shared" si="25"/>
        <v>909672240</v>
      </c>
      <c r="K134" s="39">
        <f t="shared" si="25"/>
        <v>950557284</v>
      </c>
    </row>
    <row r="135" spans="1:11" ht="13.5">
      <c r="A135" s="44" t="s">
        <v>19</v>
      </c>
      <c r="B135" s="45"/>
      <c r="C135" s="6"/>
      <c r="D135" s="6"/>
      <c r="E135" s="7">
        <v>513052678</v>
      </c>
      <c r="F135" s="8">
        <v>-25342229</v>
      </c>
      <c r="G135" s="6">
        <v>-35018587</v>
      </c>
      <c r="H135" s="9">
        <v>-35018587</v>
      </c>
      <c r="I135" s="10">
        <v>735000024</v>
      </c>
      <c r="J135" s="6">
        <v>771750036</v>
      </c>
      <c r="K135" s="7">
        <v>802837512</v>
      </c>
    </row>
    <row r="136" spans="1:11" ht="13.5">
      <c r="A136" s="44" t="s">
        <v>20</v>
      </c>
      <c r="B136" s="45"/>
      <c r="C136" s="6"/>
      <c r="D136" s="6"/>
      <c r="E136" s="7">
        <v>35833669</v>
      </c>
      <c r="F136" s="8"/>
      <c r="G136" s="6">
        <v>300000</v>
      </c>
      <c r="H136" s="9">
        <v>300000</v>
      </c>
      <c r="I136" s="10">
        <v>6000000</v>
      </c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203238574</v>
      </c>
      <c r="F137" s="8">
        <v>5850000</v>
      </c>
      <c r="G137" s="6">
        <v>5890000</v>
      </c>
      <c r="H137" s="9">
        <v>5890000</v>
      </c>
      <c r="I137" s="10">
        <v>6300024</v>
      </c>
      <c r="J137" s="6">
        <v>12020064</v>
      </c>
      <c r="K137" s="7">
        <v>4550028</v>
      </c>
    </row>
    <row r="138" spans="1:11" ht="13.5">
      <c r="A138" s="44" t="s">
        <v>22</v>
      </c>
      <c r="B138" s="45"/>
      <c r="C138" s="6"/>
      <c r="D138" s="6"/>
      <c r="E138" s="7">
        <v>616026</v>
      </c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2208170</v>
      </c>
      <c r="F140" s="8">
        <v>1100004</v>
      </c>
      <c r="G140" s="6">
        <v>1100004</v>
      </c>
      <c r="H140" s="9">
        <v>1100004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>
        <v>241555</v>
      </c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13755</v>
      </c>
      <c r="F143" s="18">
        <v>69996</v>
      </c>
      <c r="G143" s="16">
        <v>228496</v>
      </c>
      <c r="H143" s="19">
        <v>228496</v>
      </c>
      <c r="I143" s="20">
        <v>1225020</v>
      </c>
      <c r="J143" s="16">
        <v>1950012</v>
      </c>
      <c r="K143" s="17">
        <v>1300008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755204427</v>
      </c>
      <c r="F144" s="8">
        <f t="shared" si="26"/>
        <v>-18322229</v>
      </c>
      <c r="G144" s="6">
        <f t="shared" si="26"/>
        <v>-27500087</v>
      </c>
      <c r="H144" s="9">
        <f t="shared" si="26"/>
        <v>-27500087</v>
      </c>
      <c r="I144" s="10">
        <f t="shared" si="26"/>
        <v>748525068</v>
      </c>
      <c r="J144" s="6">
        <f t="shared" si="26"/>
        <v>785720112</v>
      </c>
      <c r="K144" s="7">
        <f t="shared" si="26"/>
        <v>808687548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30442295</v>
      </c>
      <c r="F147" s="8">
        <v>12901228</v>
      </c>
      <c r="G147" s="6">
        <v>20344314</v>
      </c>
      <c r="H147" s="9">
        <v>20344314</v>
      </c>
      <c r="I147" s="10">
        <v>21361536</v>
      </c>
      <c r="J147" s="6">
        <v>22429620</v>
      </c>
      <c r="K147" s="7">
        <v>31051092</v>
      </c>
    </row>
    <row r="148" spans="1:11" ht="13.5">
      <c r="A148" s="49" t="s">
        <v>102</v>
      </c>
      <c r="B148" s="37"/>
      <c r="C148" s="6"/>
      <c r="D148" s="6"/>
      <c r="E148" s="7">
        <v>112550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87629001</v>
      </c>
      <c r="F151" s="8"/>
      <c r="G151" s="6"/>
      <c r="H151" s="9"/>
      <c r="I151" s="10">
        <v>93450000</v>
      </c>
      <c r="J151" s="6">
        <v>98122500</v>
      </c>
      <c r="K151" s="7">
        <v>103028628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22408569</v>
      </c>
      <c r="F154" s="8">
        <v>300000</v>
      </c>
      <c r="G154" s="6">
        <v>200000</v>
      </c>
      <c r="H154" s="9">
        <v>200000</v>
      </c>
      <c r="I154" s="10">
        <v>100008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60000</v>
      </c>
      <c r="G158" s="6">
        <v>70000</v>
      </c>
      <c r="H158" s="9">
        <v>70000</v>
      </c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1345412</v>
      </c>
      <c r="F159" s="13">
        <v>309996</v>
      </c>
      <c r="G159" s="11">
        <v>425996</v>
      </c>
      <c r="H159" s="14">
        <v>425996</v>
      </c>
      <c r="I159" s="15">
        <v>357012</v>
      </c>
      <c r="J159" s="11">
        <v>300000</v>
      </c>
      <c r="K159" s="12">
        <v>340008</v>
      </c>
    </row>
    <row r="160" spans="1:11" ht="13.5">
      <c r="A160" s="49" t="s">
        <v>42</v>
      </c>
      <c r="B160" s="37"/>
      <c r="C160" s="6"/>
      <c r="D160" s="6"/>
      <c r="E160" s="7">
        <v>469477</v>
      </c>
      <c r="F160" s="8">
        <v>642996</v>
      </c>
      <c r="G160" s="6">
        <v>658996</v>
      </c>
      <c r="H160" s="9">
        <v>658996</v>
      </c>
      <c r="I160" s="10">
        <v>388008</v>
      </c>
      <c r="J160" s="6">
        <v>400008</v>
      </c>
      <c r="K160" s="7">
        <v>400008</v>
      </c>
    </row>
    <row r="161" spans="1:11" ht="13.5">
      <c r="A161" s="49" t="s">
        <v>43</v>
      </c>
      <c r="B161" s="37"/>
      <c r="C161" s="6"/>
      <c r="D161" s="6"/>
      <c r="E161" s="7">
        <v>19875279</v>
      </c>
      <c r="F161" s="8">
        <v>1112000</v>
      </c>
      <c r="G161" s="6">
        <v>1315404</v>
      </c>
      <c r="H161" s="9">
        <v>1315404</v>
      </c>
      <c r="I161" s="10">
        <v>210012</v>
      </c>
      <c r="J161" s="6">
        <v>1200000</v>
      </c>
      <c r="K161" s="7">
        <v>7050000</v>
      </c>
    </row>
    <row r="162" spans="1:11" ht="13.5">
      <c r="A162" s="50" t="s">
        <v>44</v>
      </c>
      <c r="B162" s="48"/>
      <c r="C162" s="6"/>
      <c r="D162" s="6"/>
      <c r="E162" s="7">
        <v>3929697</v>
      </c>
      <c r="F162" s="8">
        <v>950004</v>
      </c>
      <c r="G162" s="6">
        <v>950004</v>
      </c>
      <c r="H162" s="9">
        <v>950004</v>
      </c>
      <c r="I162" s="10">
        <v>600000</v>
      </c>
      <c r="J162" s="6">
        <v>1500000</v>
      </c>
      <c r="K162" s="7"/>
    </row>
    <row r="163" spans="1:11" ht="13.5">
      <c r="A163" s="49" t="s">
        <v>45</v>
      </c>
      <c r="B163" s="37"/>
      <c r="C163" s="6"/>
      <c r="D163" s="6"/>
      <c r="E163" s="7">
        <v>6220784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927637491</v>
      </c>
      <c r="F165" s="56">
        <f t="shared" si="27"/>
        <v>-2046005</v>
      </c>
      <c r="G165" s="54">
        <f t="shared" si="27"/>
        <v>-3535373</v>
      </c>
      <c r="H165" s="57">
        <f t="shared" si="27"/>
        <v>-3535373</v>
      </c>
      <c r="I165" s="66">
        <f t="shared" si="27"/>
        <v>864991644</v>
      </c>
      <c r="J165" s="54">
        <f t="shared" si="27"/>
        <v>909672240</v>
      </c>
      <c r="K165" s="55">
        <f t="shared" si="27"/>
        <v>950557284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47700000</v>
      </c>
      <c r="G168" s="60">
        <v>50000000</v>
      </c>
      <c r="H168" s="63">
        <v>50000000</v>
      </c>
      <c r="I168" s="64">
        <v>52000008</v>
      </c>
      <c r="J168" s="60">
        <v>53000004</v>
      </c>
      <c r="K168" s="61">
        <v>54000000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5369698</v>
      </c>
      <c r="F169" s="40">
        <f t="shared" si="28"/>
        <v>10927008</v>
      </c>
      <c r="G169" s="38">
        <f t="shared" si="28"/>
        <v>10239568</v>
      </c>
      <c r="H169" s="41">
        <f t="shared" si="28"/>
        <v>10239568</v>
      </c>
      <c r="I169" s="42">
        <f t="shared" si="28"/>
        <v>10055940</v>
      </c>
      <c r="J169" s="38">
        <f t="shared" si="28"/>
        <v>10789344</v>
      </c>
      <c r="K169" s="39">
        <f t="shared" si="28"/>
        <v>11430312</v>
      </c>
    </row>
    <row r="170" spans="1:11" ht="13.5">
      <c r="A170" s="44" t="s">
        <v>19</v>
      </c>
      <c r="B170" s="45"/>
      <c r="C170" s="6"/>
      <c r="D170" s="6"/>
      <c r="E170" s="7">
        <v>1023370</v>
      </c>
      <c r="F170" s="8">
        <v>2524944</v>
      </c>
      <c r="G170" s="6">
        <v>2004944</v>
      </c>
      <c r="H170" s="9">
        <v>2004944</v>
      </c>
      <c r="I170" s="10">
        <v>2125248</v>
      </c>
      <c r="J170" s="6">
        <v>2252760</v>
      </c>
      <c r="K170" s="7">
        <v>2387928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925502</v>
      </c>
      <c r="F172" s="8">
        <v>2500008</v>
      </c>
      <c r="G172" s="6">
        <v>2600004</v>
      </c>
      <c r="H172" s="9">
        <v>2600004</v>
      </c>
      <c r="I172" s="10">
        <v>2654364</v>
      </c>
      <c r="J172" s="6">
        <v>2883204</v>
      </c>
      <c r="K172" s="7">
        <v>3056196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343686</v>
      </c>
      <c r="F175" s="8">
        <v>499992</v>
      </c>
      <c r="G175" s="6">
        <v>499992</v>
      </c>
      <c r="H175" s="9">
        <v>499992</v>
      </c>
      <c r="I175" s="10">
        <v>380004</v>
      </c>
      <c r="J175" s="6">
        <v>440808</v>
      </c>
      <c r="K175" s="7">
        <v>452256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2292558</v>
      </c>
      <c r="F179" s="8">
        <f t="shared" si="29"/>
        <v>5524944</v>
      </c>
      <c r="G179" s="6">
        <f t="shared" si="29"/>
        <v>5104940</v>
      </c>
      <c r="H179" s="9">
        <f t="shared" si="29"/>
        <v>5104940</v>
      </c>
      <c r="I179" s="10">
        <f t="shared" si="29"/>
        <v>5159616</v>
      </c>
      <c r="J179" s="6">
        <f t="shared" si="29"/>
        <v>5576772</v>
      </c>
      <c r="K179" s="7">
        <f t="shared" si="29"/>
        <v>5896380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777807</v>
      </c>
      <c r="F187" s="8">
        <v>1554996</v>
      </c>
      <c r="G187" s="6">
        <v>1074996</v>
      </c>
      <c r="H187" s="9">
        <v>1074996</v>
      </c>
      <c r="I187" s="10">
        <v>1076496</v>
      </c>
      <c r="J187" s="6">
        <v>1146000</v>
      </c>
      <c r="K187" s="7">
        <v>1216080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777807</v>
      </c>
      <c r="F189" s="23">
        <f t="shared" si="32"/>
        <v>1554996</v>
      </c>
      <c r="G189" s="21">
        <f t="shared" si="32"/>
        <v>1074996</v>
      </c>
      <c r="H189" s="24">
        <f t="shared" si="32"/>
        <v>1074996</v>
      </c>
      <c r="I189" s="25">
        <f t="shared" si="32"/>
        <v>1076496</v>
      </c>
      <c r="J189" s="21">
        <f t="shared" si="32"/>
        <v>1146000</v>
      </c>
      <c r="K189" s="22">
        <f t="shared" si="32"/>
        <v>1216080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59054</v>
      </c>
      <c r="F194" s="13">
        <v>120000</v>
      </c>
      <c r="G194" s="11">
        <v>120000</v>
      </c>
      <c r="H194" s="14">
        <v>120000</v>
      </c>
      <c r="I194" s="15">
        <v>180012</v>
      </c>
      <c r="J194" s="11">
        <v>193008</v>
      </c>
      <c r="K194" s="12">
        <v>211188</v>
      </c>
    </row>
    <row r="195" spans="1:11" ht="13.5">
      <c r="A195" s="49" t="s">
        <v>42</v>
      </c>
      <c r="B195" s="37"/>
      <c r="C195" s="6"/>
      <c r="D195" s="6"/>
      <c r="E195" s="7">
        <v>13000</v>
      </c>
      <c r="F195" s="8">
        <v>359496</v>
      </c>
      <c r="G195" s="6">
        <v>65000</v>
      </c>
      <c r="H195" s="9">
        <v>65000</v>
      </c>
      <c r="I195" s="10">
        <v>67500</v>
      </c>
      <c r="J195" s="6">
        <v>72156</v>
      </c>
      <c r="K195" s="7">
        <v>77148</v>
      </c>
    </row>
    <row r="196" spans="1:11" ht="13.5">
      <c r="A196" s="49" t="s">
        <v>43</v>
      </c>
      <c r="B196" s="37"/>
      <c r="C196" s="6"/>
      <c r="D196" s="6"/>
      <c r="E196" s="7">
        <v>61734</v>
      </c>
      <c r="F196" s="8">
        <v>467568</v>
      </c>
      <c r="G196" s="6">
        <v>474628</v>
      </c>
      <c r="H196" s="9">
        <v>474628</v>
      </c>
      <c r="I196" s="10">
        <v>498312</v>
      </c>
      <c r="J196" s="6">
        <v>542964</v>
      </c>
      <c r="K196" s="7">
        <v>575556</v>
      </c>
    </row>
    <row r="197" spans="1:11" ht="13.5">
      <c r="A197" s="50" t="s">
        <v>44</v>
      </c>
      <c r="B197" s="48"/>
      <c r="C197" s="6"/>
      <c r="D197" s="6"/>
      <c r="E197" s="7">
        <v>2165545</v>
      </c>
      <c r="F197" s="8">
        <v>2900004</v>
      </c>
      <c r="G197" s="6">
        <v>3400004</v>
      </c>
      <c r="H197" s="9">
        <v>3400004</v>
      </c>
      <c r="I197" s="10">
        <v>3074004</v>
      </c>
      <c r="J197" s="6">
        <v>3258444</v>
      </c>
      <c r="K197" s="7">
        <v>3453960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5369698</v>
      </c>
      <c r="F201" s="56">
        <f t="shared" si="34"/>
        <v>58627008</v>
      </c>
      <c r="G201" s="54">
        <f t="shared" si="34"/>
        <v>60239568</v>
      </c>
      <c r="H201" s="57">
        <f t="shared" si="34"/>
        <v>60239568</v>
      </c>
      <c r="I201" s="58">
        <f t="shared" si="34"/>
        <v>62055948</v>
      </c>
      <c r="J201" s="54">
        <f t="shared" si="34"/>
        <v>63789348</v>
      </c>
      <c r="K201" s="55">
        <f t="shared" si="34"/>
        <v>65430312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-23.31</v>
      </c>
      <c r="G205" s="81">
        <f t="shared" si="37"/>
        <v>-14.14</v>
      </c>
      <c r="H205" s="84">
        <f t="shared" si="37"/>
        <v>-14.14</v>
      </c>
      <c r="I205" s="85">
        <f t="shared" si="37"/>
        <v>0.06</v>
      </c>
      <c r="J205" s="81">
        <f t="shared" si="37"/>
        <v>0.06</v>
      </c>
      <c r="K205" s="82">
        <f t="shared" si="37"/>
        <v>0.06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-23.31</v>
      </c>
      <c r="G206" s="81">
        <f t="shared" si="38"/>
        <v>-14.14</v>
      </c>
      <c r="H206" s="84">
        <f t="shared" si="38"/>
        <v>-14.14</v>
      </c>
      <c r="I206" s="85">
        <f t="shared" si="38"/>
        <v>0.06</v>
      </c>
      <c r="J206" s="81">
        <f t="shared" si="38"/>
        <v>0.06</v>
      </c>
      <c r="K206" s="82">
        <f t="shared" si="38"/>
        <v>0.06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138426749</v>
      </c>
      <c r="F5" s="40">
        <f t="shared" si="0"/>
        <v>37297612</v>
      </c>
      <c r="G5" s="38">
        <f t="shared" si="0"/>
        <v>29311863</v>
      </c>
      <c r="H5" s="41">
        <f t="shared" si="0"/>
        <v>29311863</v>
      </c>
      <c r="I5" s="42">
        <f t="shared" si="0"/>
        <v>1081759423</v>
      </c>
      <c r="J5" s="38">
        <f t="shared" si="0"/>
        <v>1128027420</v>
      </c>
      <c r="K5" s="39">
        <f t="shared" si="0"/>
        <v>1166488632</v>
      </c>
    </row>
    <row r="6" spans="1:11" ht="13.5">
      <c r="A6" s="44" t="s">
        <v>19</v>
      </c>
      <c r="B6" s="45"/>
      <c r="C6" s="6"/>
      <c r="D6" s="6"/>
      <c r="E6" s="7">
        <v>104823325</v>
      </c>
      <c r="F6" s="8">
        <v>19782615</v>
      </c>
      <c r="G6" s="6">
        <v>17104354</v>
      </c>
      <c r="H6" s="9">
        <v>17104354</v>
      </c>
      <c r="I6" s="10">
        <v>1055766000</v>
      </c>
      <c r="J6" s="6">
        <v>1105609932</v>
      </c>
      <c r="K6" s="7">
        <v>1143993252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1355132</v>
      </c>
      <c r="F8" s="8">
        <v>10867831</v>
      </c>
      <c r="G8" s="6">
        <v>10007509</v>
      </c>
      <c r="H8" s="9">
        <v>10007509</v>
      </c>
      <c r="I8" s="10">
        <v>19521750</v>
      </c>
      <c r="J8" s="6">
        <v>19647900</v>
      </c>
      <c r="K8" s="7">
        <v>20895360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>
        <v>7219917</v>
      </c>
      <c r="F11" s="8"/>
      <c r="G11" s="6"/>
      <c r="H11" s="9"/>
      <c r="I11" s="10"/>
      <c r="J11" s="6">
        <v>869568</v>
      </c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113398374</v>
      </c>
      <c r="F15" s="8">
        <f t="shared" si="1"/>
        <v>30650446</v>
      </c>
      <c r="G15" s="6">
        <f t="shared" si="1"/>
        <v>27111863</v>
      </c>
      <c r="H15" s="9">
        <f t="shared" si="1"/>
        <v>27111863</v>
      </c>
      <c r="I15" s="10">
        <f t="shared" si="1"/>
        <v>1075287750</v>
      </c>
      <c r="J15" s="6">
        <f t="shared" si="1"/>
        <v>1126127400</v>
      </c>
      <c r="K15" s="7">
        <f t="shared" si="1"/>
        <v>1164888612</v>
      </c>
    </row>
    <row r="16" spans="1:11" ht="13.5">
      <c r="A16" s="47" t="s">
        <v>29</v>
      </c>
      <c r="B16" s="48"/>
      <c r="C16" s="6"/>
      <c r="D16" s="6"/>
      <c r="E16" s="7">
        <v>316386</v>
      </c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>
        <v>10054538</v>
      </c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10370924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>
        <v>4947166</v>
      </c>
      <c r="G23" s="6"/>
      <c r="H23" s="9"/>
      <c r="I23" s="10">
        <v>2475990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4947166</v>
      </c>
      <c r="G25" s="21">
        <f t="shared" si="4"/>
        <v>0</v>
      </c>
      <c r="H25" s="24">
        <f t="shared" si="4"/>
        <v>0</v>
      </c>
      <c r="I25" s="25">
        <f t="shared" si="4"/>
        <v>2475990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1916698</v>
      </c>
      <c r="F30" s="13">
        <v>500000</v>
      </c>
      <c r="G30" s="11">
        <v>1000000</v>
      </c>
      <c r="H30" s="14">
        <v>1000000</v>
      </c>
      <c r="I30" s="15">
        <v>500005</v>
      </c>
      <c r="J30" s="11">
        <v>500004</v>
      </c>
      <c r="K30" s="12">
        <v>500004</v>
      </c>
    </row>
    <row r="31" spans="1:11" ht="13.5">
      <c r="A31" s="49" t="s">
        <v>42</v>
      </c>
      <c r="B31" s="37"/>
      <c r="C31" s="6"/>
      <c r="D31" s="6"/>
      <c r="E31" s="7">
        <v>823008</v>
      </c>
      <c r="F31" s="8">
        <v>400000</v>
      </c>
      <c r="G31" s="6">
        <v>400000</v>
      </c>
      <c r="H31" s="9">
        <v>400000</v>
      </c>
      <c r="I31" s="10">
        <v>400008</v>
      </c>
      <c r="J31" s="6">
        <v>400008</v>
      </c>
      <c r="K31" s="7">
        <v>400008</v>
      </c>
    </row>
    <row r="32" spans="1:11" ht="13.5">
      <c r="A32" s="49" t="s">
        <v>43</v>
      </c>
      <c r="B32" s="37"/>
      <c r="C32" s="6"/>
      <c r="D32" s="6"/>
      <c r="E32" s="7">
        <v>5325798</v>
      </c>
      <c r="F32" s="8">
        <v>800000</v>
      </c>
      <c r="G32" s="6">
        <v>800000</v>
      </c>
      <c r="H32" s="9">
        <v>800000</v>
      </c>
      <c r="I32" s="10">
        <v>3095670</v>
      </c>
      <c r="J32" s="6">
        <v>1000008</v>
      </c>
      <c r="K32" s="7">
        <v>700008</v>
      </c>
    </row>
    <row r="33" spans="1:11" ht="13.5">
      <c r="A33" s="50" t="s">
        <v>44</v>
      </c>
      <c r="B33" s="48"/>
      <c r="C33" s="6"/>
      <c r="D33" s="6"/>
      <c r="E33" s="7">
        <v>547033</v>
      </c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>
        <v>6044914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-66939106</v>
      </c>
      <c r="F37" s="40">
        <f t="shared" si="6"/>
        <v>35571316</v>
      </c>
      <c r="G37" s="38">
        <f t="shared" si="6"/>
        <v>36009243</v>
      </c>
      <c r="H37" s="41">
        <f t="shared" si="6"/>
        <v>36009243</v>
      </c>
      <c r="I37" s="42">
        <f t="shared" si="6"/>
        <v>67419053</v>
      </c>
      <c r="J37" s="38">
        <f t="shared" si="6"/>
        <v>45510924</v>
      </c>
      <c r="K37" s="39">
        <f t="shared" si="6"/>
        <v>43656684</v>
      </c>
    </row>
    <row r="38" spans="1:11" ht="13.5">
      <c r="A38" s="44" t="s">
        <v>19</v>
      </c>
      <c r="B38" s="45"/>
      <c r="C38" s="6"/>
      <c r="D38" s="6"/>
      <c r="E38" s="7">
        <v>-3491535</v>
      </c>
      <c r="F38" s="8">
        <v>35049576</v>
      </c>
      <c r="G38" s="6">
        <v>35487503</v>
      </c>
      <c r="H38" s="9">
        <v>35487503</v>
      </c>
      <c r="I38" s="10">
        <v>67334053</v>
      </c>
      <c r="J38" s="6">
        <v>45425916</v>
      </c>
      <c r="K38" s="7">
        <v>43571676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>
        <v>-58681708</v>
      </c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-62173243</v>
      </c>
      <c r="F47" s="8">
        <f t="shared" si="7"/>
        <v>35049576</v>
      </c>
      <c r="G47" s="6">
        <f t="shared" si="7"/>
        <v>35487503</v>
      </c>
      <c r="H47" s="9">
        <f t="shared" si="7"/>
        <v>35487503</v>
      </c>
      <c r="I47" s="10">
        <f t="shared" si="7"/>
        <v>67334053</v>
      </c>
      <c r="J47" s="6">
        <f t="shared" si="7"/>
        <v>45425916</v>
      </c>
      <c r="K47" s="7">
        <f t="shared" si="7"/>
        <v>43571676</v>
      </c>
    </row>
    <row r="48" spans="1:11" ht="13.5">
      <c r="A48" s="47" t="s">
        <v>29</v>
      </c>
      <c r="B48" s="48"/>
      <c r="C48" s="6"/>
      <c r="D48" s="6"/>
      <c r="E48" s="7"/>
      <c r="F48" s="8">
        <v>521740</v>
      </c>
      <c r="G48" s="6">
        <v>521740</v>
      </c>
      <c r="H48" s="9">
        <v>521740</v>
      </c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>
        <v>-1695934</v>
      </c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-1695934</v>
      </c>
      <c r="F50" s="23">
        <f t="shared" si="8"/>
        <v>521740</v>
      </c>
      <c r="G50" s="21">
        <f t="shared" si="8"/>
        <v>521740</v>
      </c>
      <c r="H50" s="24">
        <f t="shared" si="8"/>
        <v>521740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>
        <v>-5100079</v>
      </c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-5100079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1425120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1425120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>
        <v>85000</v>
      </c>
      <c r="J60" s="16">
        <v>85008</v>
      </c>
      <c r="K60" s="17">
        <v>85008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85000</v>
      </c>
      <c r="J61" s="6">
        <f t="shared" si="11"/>
        <v>85008</v>
      </c>
      <c r="K61" s="7">
        <f t="shared" si="11"/>
        <v>85008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>
        <v>-91511</v>
      </c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>
        <v>696541</v>
      </c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7044290</v>
      </c>
      <c r="F69" s="40">
        <f t="shared" si="12"/>
        <v>3000000</v>
      </c>
      <c r="G69" s="38">
        <f t="shared" si="12"/>
        <v>6047166</v>
      </c>
      <c r="H69" s="41">
        <f t="shared" si="12"/>
        <v>6047166</v>
      </c>
      <c r="I69" s="42">
        <f t="shared" si="12"/>
        <v>56065095</v>
      </c>
      <c r="J69" s="38">
        <f t="shared" si="12"/>
        <v>69481524</v>
      </c>
      <c r="K69" s="39">
        <f t="shared" si="12"/>
        <v>66428748</v>
      </c>
    </row>
    <row r="70" spans="1:11" ht="13.5">
      <c r="A70" s="44" t="s">
        <v>19</v>
      </c>
      <c r="B70" s="45"/>
      <c r="C70" s="6"/>
      <c r="D70" s="6"/>
      <c r="E70" s="7">
        <v>403065</v>
      </c>
      <c r="F70" s="8"/>
      <c r="G70" s="6"/>
      <c r="H70" s="9"/>
      <c r="I70" s="10">
        <v>2195660</v>
      </c>
      <c r="J70" s="6">
        <v>15742524</v>
      </c>
      <c r="K70" s="7">
        <v>12689748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65032</v>
      </c>
      <c r="F75" s="8">
        <v>3000000</v>
      </c>
      <c r="G75" s="6">
        <v>1600000</v>
      </c>
      <c r="H75" s="9">
        <v>1600000</v>
      </c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468097</v>
      </c>
      <c r="F79" s="8">
        <f t="shared" si="13"/>
        <v>3000000</v>
      </c>
      <c r="G79" s="6">
        <f t="shared" si="13"/>
        <v>1600000</v>
      </c>
      <c r="H79" s="9">
        <f t="shared" si="13"/>
        <v>1600000</v>
      </c>
      <c r="I79" s="10">
        <f t="shared" si="13"/>
        <v>2195660</v>
      </c>
      <c r="J79" s="6">
        <f t="shared" si="13"/>
        <v>15742524</v>
      </c>
      <c r="K79" s="7">
        <f t="shared" si="13"/>
        <v>12689748</v>
      </c>
    </row>
    <row r="80" spans="1:11" ht="13.5">
      <c r="A80" s="47" t="s">
        <v>29</v>
      </c>
      <c r="B80" s="48"/>
      <c r="C80" s="6"/>
      <c r="D80" s="6"/>
      <c r="E80" s="7">
        <v>864269</v>
      </c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1693963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2558232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>
        <v>53739000</v>
      </c>
      <c r="J84" s="11">
        <v>53739000</v>
      </c>
      <c r="K84" s="12">
        <v>53739000</v>
      </c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53739000</v>
      </c>
      <c r="J86" s="6">
        <f t="shared" si="15"/>
        <v>53739000</v>
      </c>
      <c r="K86" s="7">
        <f t="shared" si="15"/>
        <v>53739000</v>
      </c>
    </row>
    <row r="87" spans="1:11" ht="13.5">
      <c r="A87" s="47" t="s">
        <v>35</v>
      </c>
      <c r="B87" s="48"/>
      <c r="C87" s="6"/>
      <c r="D87" s="6"/>
      <c r="E87" s="7">
        <v>453742</v>
      </c>
      <c r="F87" s="8"/>
      <c r="G87" s="6">
        <v>4447166</v>
      </c>
      <c r="H87" s="9">
        <v>4447166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453742</v>
      </c>
      <c r="F89" s="23">
        <f t="shared" si="16"/>
        <v>0</v>
      </c>
      <c r="G89" s="21">
        <f t="shared" si="16"/>
        <v>4447166</v>
      </c>
      <c r="H89" s="24">
        <f t="shared" si="16"/>
        <v>4447166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>
        <v>644749</v>
      </c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>
        <v>2919470</v>
      </c>
      <c r="F96" s="8"/>
      <c r="G96" s="6"/>
      <c r="H96" s="9"/>
      <c r="I96" s="10">
        <v>130435</v>
      </c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78531933</v>
      </c>
      <c r="F101" s="40">
        <f t="shared" si="18"/>
        <v>75868928</v>
      </c>
      <c r="G101" s="38">
        <f t="shared" si="18"/>
        <v>71368272</v>
      </c>
      <c r="H101" s="41">
        <f t="shared" si="18"/>
        <v>71368272</v>
      </c>
      <c r="I101" s="42">
        <f t="shared" si="18"/>
        <v>1205243571</v>
      </c>
      <c r="J101" s="38">
        <f t="shared" si="18"/>
        <v>1243019868</v>
      </c>
      <c r="K101" s="39">
        <f t="shared" si="18"/>
        <v>1276574064</v>
      </c>
    </row>
    <row r="102" spans="1:11" ht="13.5">
      <c r="A102" s="44" t="s">
        <v>19</v>
      </c>
      <c r="B102" s="45"/>
      <c r="C102" s="6"/>
      <c r="D102" s="6"/>
      <c r="E102" s="7">
        <v>101734855</v>
      </c>
      <c r="F102" s="8">
        <v>54832191</v>
      </c>
      <c r="G102" s="6">
        <v>52591857</v>
      </c>
      <c r="H102" s="9">
        <v>52591857</v>
      </c>
      <c r="I102" s="10">
        <v>1125295713</v>
      </c>
      <c r="J102" s="6">
        <v>1166778372</v>
      </c>
      <c r="K102" s="7">
        <v>1200254676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-57326576</v>
      </c>
      <c r="F104" s="8">
        <v>10867831</v>
      </c>
      <c r="G104" s="6">
        <v>10007509</v>
      </c>
      <c r="H104" s="9">
        <v>10007509</v>
      </c>
      <c r="I104" s="10">
        <v>19521750</v>
      </c>
      <c r="J104" s="6">
        <v>19647900</v>
      </c>
      <c r="K104" s="7">
        <v>20895360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7284949</v>
      </c>
      <c r="F107" s="8">
        <v>3000000</v>
      </c>
      <c r="G107" s="6">
        <v>1600000</v>
      </c>
      <c r="H107" s="9">
        <v>1600000</v>
      </c>
      <c r="I107" s="10"/>
      <c r="J107" s="6">
        <v>869568</v>
      </c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51693228</v>
      </c>
      <c r="F111" s="8">
        <f t="shared" si="19"/>
        <v>68700022</v>
      </c>
      <c r="G111" s="6">
        <f t="shared" si="19"/>
        <v>64199366</v>
      </c>
      <c r="H111" s="9">
        <f t="shared" si="19"/>
        <v>64199366</v>
      </c>
      <c r="I111" s="10">
        <f t="shared" si="19"/>
        <v>1144817463</v>
      </c>
      <c r="J111" s="6">
        <f t="shared" si="19"/>
        <v>1187295840</v>
      </c>
      <c r="K111" s="7">
        <f t="shared" si="19"/>
        <v>1221150036</v>
      </c>
    </row>
    <row r="112" spans="1:11" ht="13.5">
      <c r="A112" s="47" t="s">
        <v>29</v>
      </c>
      <c r="B112" s="48"/>
      <c r="C112" s="6"/>
      <c r="D112" s="6"/>
      <c r="E112" s="7">
        <v>1180655</v>
      </c>
      <c r="F112" s="8">
        <v>521740</v>
      </c>
      <c r="G112" s="6">
        <v>521740</v>
      </c>
      <c r="H112" s="9">
        <v>521740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10052567</v>
      </c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11233222</v>
      </c>
      <c r="F114" s="23">
        <f t="shared" si="20"/>
        <v>521740</v>
      </c>
      <c r="G114" s="21">
        <f t="shared" si="20"/>
        <v>521740</v>
      </c>
      <c r="H114" s="24">
        <f t="shared" si="20"/>
        <v>521740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>
        <v>-5100079</v>
      </c>
      <c r="F116" s="13"/>
      <c r="G116" s="11"/>
      <c r="H116" s="14"/>
      <c r="I116" s="15">
        <v>53739000</v>
      </c>
      <c r="J116" s="11">
        <v>53739000</v>
      </c>
      <c r="K116" s="12">
        <v>53739000</v>
      </c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-5100079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53739000</v>
      </c>
      <c r="J118" s="6">
        <f t="shared" si="21"/>
        <v>53739000</v>
      </c>
      <c r="K118" s="7">
        <f t="shared" si="21"/>
        <v>53739000</v>
      </c>
    </row>
    <row r="119" spans="1:11" ht="13.5">
      <c r="A119" s="47" t="s">
        <v>35</v>
      </c>
      <c r="B119" s="48"/>
      <c r="C119" s="6"/>
      <c r="D119" s="6"/>
      <c r="E119" s="7">
        <v>1878862</v>
      </c>
      <c r="F119" s="8">
        <v>4947166</v>
      </c>
      <c r="G119" s="6">
        <v>4447166</v>
      </c>
      <c r="H119" s="9">
        <v>4447166</v>
      </c>
      <c r="I119" s="10">
        <v>2475990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1878862</v>
      </c>
      <c r="F121" s="23">
        <f t="shared" si="22"/>
        <v>4947166</v>
      </c>
      <c r="G121" s="21">
        <f t="shared" si="22"/>
        <v>4447166</v>
      </c>
      <c r="H121" s="24">
        <f t="shared" si="22"/>
        <v>4447166</v>
      </c>
      <c r="I121" s="25">
        <f t="shared" si="22"/>
        <v>2475990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>
        <v>85000</v>
      </c>
      <c r="J124" s="16">
        <v>85008</v>
      </c>
      <c r="K124" s="17">
        <v>85008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85000</v>
      </c>
      <c r="J125" s="6">
        <f t="shared" si="23"/>
        <v>85008</v>
      </c>
      <c r="K125" s="7">
        <f t="shared" si="23"/>
        <v>85008</v>
      </c>
    </row>
    <row r="126" spans="1:11" ht="13.5">
      <c r="A126" s="50" t="s">
        <v>41</v>
      </c>
      <c r="B126" s="37"/>
      <c r="C126" s="11"/>
      <c r="D126" s="11"/>
      <c r="E126" s="12">
        <v>2561447</v>
      </c>
      <c r="F126" s="13">
        <v>500000</v>
      </c>
      <c r="G126" s="11">
        <v>1000000</v>
      </c>
      <c r="H126" s="14">
        <v>1000000</v>
      </c>
      <c r="I126" s="15">
        <v>500005</v>
      </c>
      <c r="J126" s="11">
        <v>500004</v>
      </c>
      <c r="K126" s="12">
        <v>500004</v>
      </c>
    </row>
    <row r="127" spans="1:11" ht="13.5">
      <c r="A127" s="49" t="s">
        <v>42</v>
      </c>
      <c r="B127" s="37"/>
      <c r="C127" s="6"/>
      <c r="D127" s="6"/>
      <c r="E127" s="7">
        <v>731497</v>
      </c>
      <c r="F127" s="8">
        <v>400000</v>
      </c>
      <c r="G127" s="6">
        <v>400000</v>
      </c>
      <c r="H127" s="9">
        <v>400000</v>
      </c>
      <c r="I127" s="10">
        <v>400008</v>
      </c>
      <c r="J127" s="6">
        <v>400008</v>
      </c>
      <c r="K127" s="7">
        <v>400008</v>
      </c>
    </row>
    <row r="128" spans="1:11" ht="13.5">
      <c r="A128" s="49" t="s">
        <v>43</v>
      </c>
      <c r="B128" s="37"/>
      <c r="C128" s="6"/>
      <c r="D128" s="6"/>
      <c r="E128" s="7">
        <v>8941809</v>
      </c>
      <c r="F128" s="8">
        <v>800000</v>
      </c>
      <c r="G128" s="6">
        <v>800000</v>
      </c>
      <c r="H128" s="9">
        <v>800000</v>
      </c>
      <c r="I128" s="10">
        <v>3226105</v>
      </c>
      <c r="J128" s="6">
        <v>1000008</v>
      </c>
      <c r="K128" s="7">
        <v>700008</v>
      </c>
    </row>
    <row r="129" spans="1:11" ht="13.5">
      <c r="A129" s="50" t="s">
        <v>44</v>
      </c>
      <c r="B129" s="48"/>
      <c r="C129" s="6"/>
      <c r="D129" s="6"/>
      <c r="E129" s="7">
        <v>547033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6044914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78531933</v>
      </c>
      <c r="F132" s="56">
        <f t="shared" si="24"/>
        <v>75868928</v>
      </c>
      <c r="G132" s="54">
        <f t="shared" si="24"/>
        <v>71368272</v>
      </c>
      <c r="H132" s="57">
        <f t="shared" si="24"/>
        <v>71368272</v>
      </c>
      <c r="I132" s="58">
        <f t="shared" si="24"/>
        <v>1205243571</v>
      </c>
      <c r="J132" s="54">
        <f t="shared" si="24"/>
        <v>1243019868</v>
      </c>
      <c r="K132" s="55">
        <f t="shared" si="24"/>
        <v>1276574064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947613748</v>
      </c>
      <c r="F134" s="40">
        <f t="shared" si="25"/>
        <v>70703304</v>
      </c>
      <c r="G134" s="38">
        <f t="shared" si="25"/>
        <v>77861</v>
      </c>
      <c r="H134" s="41">
        <f t="shared" si="25"/>
        <v>77861</v>
      </c>
      <c r="I134" s="42">
        <f t="shared" si="25"/>
        <v>1141952540</v>
      </c>
      <c r="J134" s="38">
        <f t="shared" si="25"/>
        <v>1156484568</v>
      </c>
      <c r="K134" s="39">
        <f t="shared" si="25"/>
        <v>1196140860</v>
      </c>
    </row>
    <row r="135" spans="1:11" ht="13.5">
      <c r="A135" s="44" t="s">
        <v>19</v>
      </c>
      <c r="B135" s="45"/>
      <c r="C135" s="6"/>
      <c r="D135" s="6"/>
      <c r="E135" s="7">
        <v>678709011</v>
      </c>
      <c r="F135" s="8">
        <v>54832191</v>
      </c>
      <c r="G135" s="6">
        <v>3043485</v>
      </c>
      <c r="H135" s="9">
        <v>3043485</v>
      </c>
      <c r="I135" s="10">
        <v>1064461653</v>
      </c>
      <c r="J135" s="6">
        <v>1098151836</v>
      </c>
      <c r="K135" s="7">
        <v>1136369004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-33758612</v>
      </c>
      <c r="F137" s="8">
        <v>5702207</v>
      </c>
      <c r="G137" s="6">
        <v>-5165624</v>
      </c>
      <c r="H137" s="9">
        <v>-5165624</v>
      </c>
      <c r="I137" s="10">
        <v>17564779</v>
      </c>
      <c r="J137" s="6">
        <v>2608704</v>
      </c>
      <c r="K137" s="7">
        <v>4347828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62268455</v>
      </c>
      <c r="F140" s="8">
        <v>3000000</v>
      </c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707218854</v>
      </c>
      <c r="F144" s="8">
        <f t="shared" si="26"/>
        <v>63534398</v>
      </c>
      <c r="G144" s="6">
        <f t="shared" si="26"/>
        <v>-2122139</v>
      </c>
      <c r="H144" s="9">
        <f t="shared" si="26"/>
        <v>-2122139</v>
      </c>
      <c r="I144" s="10">
        <f t="shared" si="26"/>
        <v>1082026432</v>
      </c>
      <c r="J144" s="6">
        <f t="shared" si="26"/>
        <v>1100760540</v>
      </c>
      <c r="K144" s="7">
        <f t="shared" si="26"/>
        <v>1140716832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-18593039</v>
      </c>
      <c r="F147" s="8">
        <v>521740</v>
      </c>
      <c r="G147" s="6"/>
      <c r="H147" s="9"/>
      <c r="I147" s="10"/>
      <c r="J147" s="6"/>
      <c r="K147" s="7"/>
    </row>
    <row r="148" spans="1:11" ht="13.5">
      <c r="A148" s="49" t="s">
        <v>102</v>
      </c>
      <c r="B148" s="37"/>
      <c r="C148" s="6"/>
      <c r="D148" s="6"/>
      <c r="E148" s="7">
        <v>463363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54552881</v>
      </c>
      <c r="F151" s="8"/>
      <c r="G151" s="6"/>
      <c r="H151" s="9"/>
      <c r="I151" s="10">
        <v>53739000</v>
      </c>
      <c r="J151" s="6">
        <v>53739000</v>
      </c>
      <c r="K151" s="7">
        <v>53739000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49740418</v>
      </c>
      <c r="F154" s="8">
        <v>4947166</v>
      </c>
      <c r="G154" s="6"/>
      <c r="H154" s="9"/>
      <c r="I154" s="10">
        <v>2823817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85347</v>
      </c>
      <c r="F158" s="8"/>
      <c r="G158" s="6"/>
      <c r="H158" s="9"/>
      <c r="I158" s="10">
        <v>85000</v>
      </c>
      <c r="J158" s="6">
        <v>85008</v>
      </c>
      <c r="K158" s="7">
        <v>85008</v>
      </c>
    </row>
    <row r="159" spans="1:11" ht="13.5">
      <c r="A159" s="50" t="s">
        <v>41</v>
      </c>
      <c r="B159" s="37"/>
      <c r="C159" s="11"/>
      <c r="D159" s="11"/>
      <c r="E159" s="12">
        <v>28695719</v>
      </c>
      <c r="F159" s="13">
        <v>500000</v>
      </c>
      <c r="G159" s="11">
        <v>1000000</v>
      </c>
      <c r="H159" s="14">
        <v>1000000</v>
      </c>
      <c r="I159" s="15">
        <v>500005</v>
      </c>
      <c r="J159" s="11">
        <v>500004</v>
      </c>
      <c r="K159" s="12">
        <v>500004</v>
      </c>
    </row>
    <row r="160" spans="1:11" ht="13.5">
      <c r="A160" s="49" t="s">
        <v>42</v>
      </c>
      <c r="B160" s="37"/>
      <c r="C160" s="6"/>
      <c r="D160" s="6"/>
      <c r="E160" s="7">
        <v>-55841575</v>
      </c>
      <c r="F160" s="8">
        <v>400000</v>
      </c>
      <c r="G160" s="6">
        <v>400000</v>
      </c>
      <c r="H160" s="9">
        <v>400000</v>
      </c>
      <c r="I160" s="10">
        <v>400008</v>
      </c>
      <c r="J160" s="6">
        <v>400008</v>
      </c>
      <c r="K160" s="7">
        <v>400008</v>
      </c>
    </row>
    <row r="161" spans="1:11" ht="13.5">
      <c r="A161" s="49" t="s">
        <v>43</v>
      </c>
      <c r="B161" s="37"/>
      <c r="C161" s="6"/>
      <c r="D161" s="6"/>
      <c r="E161" s="7">
        <v>11511038</v>
      </c>
      <c r="F161" s="8">
        <v>800000</v>
      </c>
      <c r="G161" s="6">
        <v>800000</v>
      </c>
      <c r="H161" s="9">
        <v>800000</v>
      </c>
      <c r="I161" s="10">
        <v>2378278</v>
      </c>
      <c r="J161" s="6">
        <v>1000008</v>
      </c>
      <c r="K161" s="7">
        <v>700008</v>
      </c>
    </row>
    <row r="162" spans="1:11" ht="13.5">
      <c r="A162" s="50" t="s">
        <v>44</v>
      </c>
      <c r="B162" s="48"/>
      <c r="C162" s="6"/>
      <c r="D162" s="6"/>
      <c r="E162" s="7">
        <v>-6835293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176616035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947613748</v>
      </c>
      <c r="F165" s="56">
        <f t="shared" si="27"/>
        <v>70703304</v>
      </c>
      <c r="G165" s="54">
        <f t="shared" si="27"/>
        <v>77861</v>
      </c>
      <c r="H165" s="57">
        <f t="shared" si="27"/>
        <v>77861</v>
      </c>
      <c r="I165" s="66">
        <f t="shared" si="27"/>
        <v>1141952540</v>
      </c>
      <c r="J165" s="54">
        <f t="shared" si="27"/>
        <v>1156484568</v>
      </c>
      <c r="K165" s="55">
        <f t="shared" si="27"/>
        <v>1196140860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51180599</v>
      </c>
      <c r="G168" s="60">
        <v>51180599</v>
      </c>
      <c r="H168" s="63">
        <v>51180599</v>
      </c>
      <c r="I168" s="64">
        <v>56520228</v>
      </c>
      <c r="J168" s="60">
        <v>59572380</v>
      </c>
      <c r="K168" s="61">
        <v>60789252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7982684</v>
      </c>
      <c r="F169" s="40">
        <f t="shared" si="28"/>
        <v>15450000</v>
      </c>
      <c r="G169" s="38">
        <f t="shared" si="28"/>
        <v>9294350</v>
      </c>
      <c r="H169" s="41">
        <f t="shared" si="28"/>
        <v>9294350</v>
      </c>
      <c r="I169" s="42">
        <f t="shared" si="28"/>
        <v>9565250</v>
      </c>
      <c r="J169" s="38">
        <f t="shared" si="28"/>
        <v>10081764</v>
      </c>
      <c r="K169" s="39">
        <f t="shared" si="28"/>
        <v>10181712</v>
      </c>
    </row>
    <row r="170" spans="1:11" ht="13.5">
      <c r="A170" s="44" t="s">
        <v>19</v>
      </c>
      <c r="B170" s="45"/>
      <c r="C170" s="6"/>
      <c r="D170" s="6"/>
      <c r="E170" s="7">
        <v>1265875</v>
      </c>
      <c r="F170" s="8">
        <v>4000000</v>
      </c>
      <c r="G170" s="6">
        <v>2000000</v>
      </c>
      <c r="H170" s="9">
        <v>2000000</v>
      </c>
      <c r="I170" s="10">
        <v>2000007</v>
      </c>
      <c r="J170" s="6">
        <v>2108004</v>
      </c>
      <c r="K170" s="7">
        <v>1921836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1890567</v>
      </c>
      <c r="F172" s="8">
        <v>3000000</v>
      </c>
      <c r="G172" s="6">
        <v>1000000</v>
      </c>
      <c r="H172" s="9">
        <v>1000000</v>
      </c>
      <c r="I172" s="10">
        <v>1052007</v>
      </c>
      <c r="J172" s="6">
        <v>1108812</v>
      </c>
      <c r="K172" s="7">
        <v>1168692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3156442</v>
      </c>
      <c r="F179" s="8">
        <f t="shared" si="29"/>
        <v>7000000</v>
      </c>
      <c r="G179" s="6">
        <f t="shared" si="29"/>
        <v>3000000</v>
      </c>
      <c r="H179" s="9">
        <f t="shared" si="29"/>
        <v>3000000</v>
      </c>
      <c r="I179" s="10">
        <f t="shared" si="29"/>
        <v>3052014</v>
      </c>
      <c r="J179" s="6">
        <f t="shared" si="29"/>
        <v>3216816</v>
      </c>
      <c r="K179" s="7">
        <f t="shared" si="29"/>
        <v>3090528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>
        <v>800</v>
      </c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800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4825442</v>
      </c>
      <c r="F196" s="8">
        <v>8450000</v>
      </c>
      <c r="G196" s="6">
        <v>6294350</v>
      </c>
      <c r="H196" s="9">
        <v>6294350</v>
      </c>
      <c r="I196" s="10">
        <v>6513236</v>
      </c>
      <c r="J196" s="6">
        <v>6864948</v>
      </c>
      <c r="K196" s="7">
        <v>7091184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7982684</v>
      </c>
      <c r="F201" s="56">
        <f t="shared" si="34"/>
        <v>66630599</v>
      </c>
      <c r="G201" s="54">
        <f t="shared" si="34"/>
        <v>60474949</v>
      </c>
      <c r="H201" s="57">
        <f t="shared" si="34"/>
        <v>60474949</v>
      </c>
      <c r="I201" s="58">
        <f t="shared" si="34"/>
        <v>66085478</v>
      </c>
      <c r="J201" s="54">
        <f t="shared" si="34"/>
        <v>69654144</v>
      </c>
      <c r="K201" s="55">
        <f t="shared" si="34"/>
        <v>70970964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0.72</v>
      </c>
      <c r="G205" s="81">
        <f t="shared" si="37"/>
        <v>657.33</v>
      </c>
      <c r="H205" s="84">
        <f t="shared" si="37"/>
        <v>657.33</v>
      </c>
      <c r="I205" s="85">
        <f t="shared" si="37"/>
        <v>0.05</v>
      </c>
      <c r="J205" s="81">
        <f t="shared" si="37"/>
        <v>0.05</v>
      </c>
      <c r="K205" s="82">
        <f t="shared" si="37"/>
        <v>0.05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0.72</v>
      </c>
      <c r="G206" s="81">
        <f t="shared" si="38"/>
        <v>657.33</v>
      </c>
      <c r="H206" s="84">
        <f t="shared" si="38"/>
        <v>657.33</v>
      </c>
      <c r="I206" s="85">
        <f t="shared" si="38"/>
        <v>0.05</v>
      </c>
      <c r="J206" s="81">
        <f t="shared" si="38"/>
        <v>0.05</v>
      </c>
      <c r="K206" s="82">
        <f t="shared" si="38"/>
        <v>0.05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-113976465</v>
      </c>
      <c r="F5" s="40">
        <f t="shared" si="0"/>
        <v>99863955</v>
      </c>
      <c r="G5" s="38">
        <f t="shared" si="0"/>
        <v>98533956</v>
      </c>
      <c r="H5" s="41">
        <f t="shared" si="0"/>
        <v>98533956</v>
      </c>
      <c r="I5" s="42">
        <f t="shared" si="0"/>
        <v>90012694</v>
      </c>
      <c r="J5" s="38">
        <f t="shared" si="0"/>
        <v>93982607</v>
      </c>
      <c r="K5" s="39">
        <f t="shared" si="0"/>
        <v>106192893</v>
      </c>
    </row>
    <row r="6" spans="1:11" ht="13.5">
      <c r="A6" s="44" t="s">
        <v>19</v>
      </c>
      <c r="B6" s="45"/>
      <c r="C6" s="6"/>
      <c r="D6" s="6"/>
      <c r="E6" s="7">
        <v>-113008515</v>
      </c>
      <c r="F6" s="8">
        <v>74648696</v>
      </c>
      <c r="G6" s="6">
        <v>79778160</v>
      </c>
      <c r="H6" s="9">
        <v>79778160</v>
      </c>
      <c r="I6" s="10">
        <v>79212694</v>
      </c>
      <c r="J6" s="6">
        <v>73086955</v>
      </c>
      <c r="K6" s="7">
        <v>92005936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-33348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>
        <v>2550000</v>
      </c>
      <c r="G10" s="6">
        <v>2550000</v>
      </c>
      <c r="H10" s="9">
        <v>2550000</v>
      </c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4856565</v>
      </c>
      <c r="G11" s="6">
        <v>4856565</v>
      </c>
      <c r="H11" s="9">
        <v>4856565</v>
      </c>
      <c r="I11" s="10">
        <v>2300000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-113041863</v>
      </c>
      <c r="F15" s="8">
        <f t="shared" si="1"/>
        <v>82055261</v>
      </c>
      <c r="G15" s="6">
        <f t="shared" si="1"/>
        <v>87184725</v>
      </c>
      <c r="H15" s="9">
        <f t="shared" si="1"/>
        <v>87184725</v>
      </c>
      <c r="I15" s="10">
        <f t="shared" si="1"/>
        <v>81512694</v>
      </c>
      <c r="J15" s="6">
        <f t="shared" si="1"/>
        <v>73086955</v>
      </c>
      <c r="K15" s="7">
        <f t="shared" si="1"/>
        <v>92005936</v>
      </c>
    </row>
    <row r="16" spans="1:11" ht="13.5">
      <c r="A16" s="47" t="s">
        <v>29</v>
      </c>
      <c r="B16" s="48"/>
      <c r="C16" s="6"/>
      <c r="D16" s="6"/>
      <c r="E16" s="7">
        <v>-152087</v>
      </c>
      <c r="F16" s="8">
        <v>6086956</v>
      </c>
      <c r="G16" s="6">
        <v>2257493</v>
      </c>
      <c r="H16" s="9">
        <v>2257493</v>
      </c>
      <c r="I16" s="10"/>
      <c r="J16" s="6">
        <v>12695652</v>
      </c>
      <c r="K16" s="7">
        <v>4686957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-152087</v>
      </c>
      <c r="F18" s="23">
        <f t="shared" si="2"/>
        <v>6086956</v>
      </c>
      <c r="G18" s="21">
        <f t="shared" si="2"/>
        <v>2257493</v>
      </c>
      <c r="H18" s="24">
        <f t="shared" si="2"/>
        <v>2257493</v>
      </c>
      <c r="I18" s="25">
        <f t="shared" si="2"/>
        <v>0</v>
      </c>
      <c r="J18" s="21">
        <f t="shared" si="2"/>
        <v>12695652</v>
      </c>
      <c r="K18" s="22">
        <f t="shared" si="2"/>
        <v>4686957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-181488</v>
      </c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-181488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-78435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-78435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-231428</v>
      </c>
      <c r="F30" s="13">
        <v>2521739</v>
      </c>
      <c r="G30" s="11">
        <v>1521739</v>
      </c>
      <c r="H30" s="14">
        <v>1521739</v>
      </c>
      <c r="I30" s="15">
        <v>6200000</v>
      </c>
      <c r="J30" s="11">
        <v>2400000</v>
      </c>
      <c r="K30" s="12">
        <v>2500000</v>
      </c>
    </row>
    <row r="31" spans="1:11" ht="13.5">
      <c r="A31" s="49" t="s">
        <v>42</v>
      </c>
      <c r="B31" s="37"/>
      <c r="C31" s="6"/>
      <c r="D31" s="6"/>
      <c r="E31" s="7">
        <v>-47621</v>
      </c>
      <c r="F31" s="8">
        <v>1739130</v>
      </c>
      <c r="G31" s="6">
        <v>1339130</v>
      </c>
      <c r="H31" s="9">
        <v>1339130</v>
      </c>
      <c r="I31" s="10">
        <v>1000000</v>
      </c>
      <c r="J31" s="6">
        <v>1300000</v>
      </c>
      <c r="K31" s="7">
        <v>1500000</v>
      </c>
    </row>
    <row r="32" spans="1:11" ht="13.5">
      <c r="A32" s="49" t="s">
        <v>43</v>
      </c>
      <c r="B32" s="37"/>
      <c r="C32" s="6"/>
      <c r="D32" s="6"/>
      <c r="E32" s="7"/>
      <c r="F32" s="8">
        <v>4260869</v>
      </c>
      <c r="G32" s="6">
        <v>1217391</v>
      </c>
      <c r="H32" s="9">
        <v>1217391</v>
      </c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>
        <v>-243543</v>
      </c>
      <c r="F33" s="8"/>
      <c r="G33" s="6">
        <v>3443478</v>
      </c>
      <c r="H33" s="9">
        <v>3443478</v>
      </c>
      <c r="I33" s="10">
        <v>1300000</v>
      </c>
      <c r="J33" s="6">
        <v>4500000</v>
      </c>
      <c r="K33" s="7">
        <v>5500000</v>
      </c>
    </row>
    <row r="34" spans="1:11" ht="13.5">
      <c r="A34" s="49" t="s">
        <v>45</v>
      </c>
      <c r="B34" s="37"/>
      <c r="C34" s="6"/>
      <c r="D34" s="6"/>
      <c r="E34" s="7"/>
      <c r="F34" s="8">
        <v>3200000</v>
      </c>
      <c r="G34" s="6">
        <v>1570000</v>
      </c>
      <c r="H34" s="9">
        <v>1570000</v>
      </c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4248217</v>
      </c>
      <c r="G69" s="38">
        <f t="shared" si="12"/>
        <v>4248217</v>
      </c>
      <c r="H69" s="41">
        <f t="shared" si="12"/>
        <v>4248217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4248217</v>
      </c>
      <c r="G87" s="6">
        <v>4248217</v>
      </c>
      <c r="H87" s="9">
        <v>4248217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4248217</v>
      </c>
      <c r="G89" s="21">
        <f t="shared" si="16"/>
        <v>4248217</v>
      </c>
      <c r="H89" s="24">
        <f t="shared" si="16"/>
        <v>4248217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-113976465</v>
      </c>
      <c r="F101" s="40">
        <f t="shared" si="18"/>
        <v>104112172</v>
      </c>
      <c r="G101" s="38">
        <f t="shared" si="18"/>
        <v>102782173</v>
      </c>
      <c r="H101" s="41">
        <f t="shared" si="18"/>
        <v>102782173</v>
      </c>
      <c r="I101" s="42">
        <f t="shared" si="18"/>
        <v>90012694</v>
      </c>
      <c r="J101" s="38">
        <f t="shared" si="18"/>
        <v>93982607</v>
      </c>
      <c r="K101" s="39">
        <f t="shared" si="18"/>
        <v>106192893</v>
      </c>
    </row>
    <row r="102" spans="1:11" ht="13.5">
      <c r="A102" s="44" t="s">
        <v>19</v>
      </c>
      <c r="B102" s="45"/>
      <c r="C102" s="6"/>
      <c r="D102" s="6"/>
      <c r="E102" s="7">
        <v>-113008515</v>
      </c>
      <c r="F102" s="8">
        <v>74648696</v>
      </c>
      <c r="G102" s="6">
        <v>79778160</v>
      </c>
      <c r="H102" s="9">
        <v>79778160</v>
      </c>
      <c r="I102" s="10">
        <v>79212694</v>
      </c>
      <c r="J102" s="6">
        <v>73086955</v>
      </c>
      <c r="K102" s="7">
        <v>92005936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-33348</v>
      </c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>
        <v>2550000</v>
      </c>
      <c r="G106" s="6">
        <v>2550000</v>
      </c>
      <c r="H106" s="9">
        <v>2550000</v>
      </c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4856565</v>
      </c>
      <c r="G107" s="6">
        <v>4856565</v>
      </c>
      <c r="H107" s="9">
        <v>4856565</v>
      </c>
      <c r="I107" s="10">
        <v>2300000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-113041863</v>
      </c>
      <c r="F111" s="8">
        <f t="shared" si="19"/>
        <v>82055261</v>
      </c>
      <c r="G111" s="6">
        <f t="shared" si="19"/>
        <v>87184725</v>
      </c>
      <c r="H111" s="9">
        <f t="shared" si="19"/>
        <v>87184725</v>
      </c>
      <c r="I111" s="10">
        <f t="shared" si="19"/>
        <v>81512694</v>
      </c>
      <c r="J111" s="6">
        <f t="shared" si="19"/>
        <v>73086955</v>
      </c>
      <c r="K111" s="7">
        <f t="shared" si="19"/>
        <v>92005936</v>
      </c>
    </row>
    <row r="112" spans="1:11" ht="13.5">
      <c r="A112" s="47" t="s">
        <v>29</v>
      </c>
      <c r="B112" s="48"/>
      <c r="C112" s="6"/>
      <c r="D112" s="6"/>
      <c r="E112" s="7">
        <v>-152087</v>
      </c>
      <c r="F112" s="8">
        <v>6086956</v>
      </c>
      <c r="G112" s="6">
        <v>2257493</v>
      </c>
      <c r="H112" s="9">
        <v>2257493</v>
      </c>
      <c r="I112" s="10"/>
      <c r="J112" s="6">
        <v>12695652</v>
      </c>
      <c r="K112" s="7">
        <v>4686957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-152087</v>
      </c>
      <c r="F114" s="23">
        <f t="shared" si="20"/>
        <v>6086956</v>
      </c>
      <c r="G114" s="21">
        <f t="shared" si="20"/>
        <v>2257493</v>
      </c>
      <c r="H114" s="24">
        <f t="shared" si="20"/>
        <v>2257493</v>
      </c>
      <c r="I114" s="25">
        <f t="shared" si="20"/>
        <v>0</v>
      </c>
      <c r="J114" s="21">
        <f t="shared" si="20"/>
        <v>12695652</v>
      </c>
      <c r="K114" s="22">
        <f t="shared" si="20"/>
        <v>4686957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-181488</v>
      </c>
      <c r="F119" s="8">
        <v>4248217</v>
      </c>
      <c r="G119" s="6">
        <v>4248217</v>
      </c>
      <c r="H119" s="9">
        <v>4248217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-181488</v>
      </c>
      <c r="F121" s="23">
        <f t="shared" si="22"/>
        <v>4248217</v>
      </c>
      <c r="G121" s="21">
        <f t="shared" si="22"/>
        <v>4248217</v>
      </c>
      <c r="H121" s="24">
        <f t="shared" si="22"/>
        <v>4248217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-78435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-78435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-231428</v>
      </c>
      <c r="F126" s="13">
        <v>2521739</v>
      </c>
      <c r="G126" s="11">
        <v>1521739</v>
      </c>
      <c r="H126" s="14">
        <v>1521739</v>
      </c>
      <c r="I126" s="15">
        <v>6200000</v>
      </c>
      <c r="J126" s="11">
        <v>2400000</v>
      </c>
      <c r="K126" s="12">
        <v>2500000</v>
      </c>
    </row>
    <row r="127" spans="1:11" ht="13.5">
      <c r="A127" s="49" t="s">
        <v>42</v>
      </c>
      <c r="B127" s="37"/>
      <c r="C127" s="6"/>
      <c r="D127" s="6"/>
      <c r="E127" s="7">
        <v>-47621</v>
      </c>
      <c r="F127" s="8">
        <v>1739130</v>
      </c>
      <c r="G127" s="6">
        <v>1339130</v>
      </c>
      <c r="H127" s="9">
        <v>1339130</v>
      </c>
      <c r="I127" s="10">
        <v>1000000</v>
      </c>
      <c r="J127" s="6">
        <v>1300000</v>
      </c>
      <c r="K127" s="7">
        <v>1500000</v>
      </c>
    </row>
    <row r="128" spans="1:11" ht="13.5">
      <c r="A128" s="49" t="s">
        <v>43</v>
      </c>
      <c r="B128" s="37"/>
      <c r="C128" s="6"/>
      <c r="D128" s="6"/>
      <c r="E128" s="7"/>
      <c r="F128" s="8">
        <v>4260869</v>
      </c>
      <c r="G128" s="6">
        <v>1217391</v>
      </c>
      <c r="H128" s="9">
        <v>1217391</v>
      </c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-243543</v>
      </c>
      <c r="F129" s="8"/>
      <c r="G129" s="6">
        <v>3443478</v>
      </c>
      <c r="H129" s="9">
        <v>3443478</v>
      </c>
      <c r="I129" s="10">
        <v>1300000</v>
      </c>
      <c r="J129" s="6">
        <v>4500000</v>
      </c>
      <c r="K129" s="7">
        <v>5500000</v>
      </c>
    </row>
    <row r="130" spans="1:11" ht="13.5">
      <c r="A130" s="49" t="s">
        <v>45</v>
      </c>
      <c r="B130" s="37"/>
      <c r="C130" s="6"/>
      <c r="D130" s="6"/>
      <c r="E130" s="7"/>
      <c r="F130" s="8">
        <v>3200000</v>
      </c>
      <c r="G130" s="6">
        <v>1570000</v>
      </c>
      <c r="H130" s="9">
        <v>1570000</v>
      </c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-113976465</v>
      </c>
      <c r="F132" s="56">
        <f t="shared" si="24"/>
        <v>104112172</v>
      </c>
      <c r="G132" s="54">
        <f t="shared" si="24"/>
        <v>102782173</v>
      </c>
      <c r="H132" s="57">
        <f t="shared" si="24"/>
        <v>102782173</v>
      </c>
      <c r="I132" s="58">
        <f t="shared" si="24"/>
        <v>90012694</v>
      </c>
      <c r="J132" s="54">
        <f t="shared" si="24"/>
        <v>93982607</v>
      </c>
      <c r="K132" s="55">
        <f t="shared" si="24"/>
        <v>106192893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-2289328</v>
      </c>
      <c r="F134" s="40">
        <f t="shared" si="25"/>
        <v>16578303</v>
      </c>
      <c r="G134" s="38">
        <f t="shared" si="25"/>
        <v>13948303</v>
      </c>
      <c r="H134" s="41">
        <f t="shared" si="25"/>
        <v>13948303</v>
      </c>
      <c r="I134" s="42">
        <f t="shared" si="25"/>
        <v>10800000</v>
      </c>
      <c r="J134" s="38">
        <f t="shared" si="25"/>
        <v>8200000</v>
      </c>
      <c r="K134" s="39">
        <f t="shared" si="25"/>
        <v>9500000</v>
      </c>
    </row>
    <row r="135" spans="1:11" ht="13.5">
      <c r="A135" s="44" t="s">
        <v>19</v>
      </c>
      <c r="B135" s="45"/>
      <c r="C135" s="6"/>
      <c r="D135" s="6"/>
      <c r="E135" s="7">
        <v>-1321378</v>
      </c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-33348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4856565</v>
      </c>
      <c r="G140" s="6">
        <v>4856565</v>
      </c>
      <c r="H140" s="9">
        <v>4856565</v>
      </c>
      <c r="I140" s="10">
        <v>2300000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3000000</v>
      </c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-1354726</v>
      </c>
      <c r="F144" s="8">
        <f t="shared" si="26"/>
        <v>4856565</v>
      </c>
      <c r="G144" s="6">
        <f t="shared" si="26"/>
        <v>4856565</v>
      </c>
      <c r="H144" s="9">
        <f t="shared" si="26"/>
        <v>4856565</v>
      </c>
      <c r="I144" s="10">
        <f t="shared" si="26"/>
        <v>5300000</v>
      </c>
      <c r="J144" s="6">
        <f t="shared" si="26"/>
        <v>0</v>
      </c>
      <c r="K144" s="7">
        <f t="shared" si="26"/>
        <v>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-152087</v>
      </c>
      <c r="F147" s="8"/>
      <c r="G147" s="6"/>
      <c r="H147" s="9"/>
      <c r="I147" s="10"/>
      <c r="J147" s="6"/>
      <c r="K147" s="7"/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-181488</v>
      </c>
      <c r="F154" s="8"/>
      <c r="G154" s="6">
        <v>4782608</v>
      </c>
      <c r="H154" s="9">
        <v>4782608</v>
      </c>
      <c r="I154" s="10">
        <v>1000000</v>
      </c>
      <c r="J154" s="6">
        <v>4800000</v>
      </c>
      <c r="K154" s="7">
        <v>7000000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-78435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-231428</v>
      </c>
      <c r="F159" s="13">
        <v>2521739</v>
      </c>
      <c r="G159" s="11">
        <v>1521739</v>
      </c>
      <c r="H159" s="14">
        <v>1521739</v>
      </c>
      <c r="I159" s="15">
        <v>3200000</v>
      </c>
      <c r="J159" s="11">
        <v>2400000</v>
      </c>
      <c r="K159" s="12">
        <v>2500000</v>
      </c>
    </row>
    <row r="160" spans="1:11" ht="13.5">
      <c r="A160" s="49" t="s">
        <v>42</v>
      </c>
      <c r="B160" s="37"/>
      <c r="C160" s="6"/>
      <c r="D160" s="6"/>
      <c r="E160" s="7">
        <v>-47621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/>
      <c r="F161" s="8">
        <v>1217391</v>
      </c>
      <c r="G161" s="6">
        <v>1217391</v>
      </c>
      <c r="H161" s="9">
        <v>1217391</v>
      </c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-243543</v>
      </c>
      <c r="F162" s="8"/>
      <c r="G162" s="6"/>
      <c r="H162" s="9"/>
      <c r="I162" s="10">
        <v>1300000</v>
      </c>
      <c r="J162" s="6">
        <v>1000000</v>
      </c>
      <c r="K162" s="7"/>
    </row>
    <row r="163" spans="1:11" ht="13.5">
      <c r="A163" s="49" t="s">
        <v>45</v>
      </c>
      <c r="B163" s="37"/>
      <c r="C163" s="6"/>
      <c r="D163" s="6"/>
      <c r="E163" s="7"/>
      <c r="F163" s="8">
        <v>7982608</v>
      </c>
      <c r="G163" s="6">
        <v>1570000</v>
      </c>
      <c r="H163" s="9">
        <v>1570000</v>
      </c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-2289328</v>
      </c>
      <c r="F165" s="56">
        <f t="shared" si="27"/>
        <v>16578303</v>
      </c>
      <c r="G165" s="54">
        <f t="shared" si="27"/>
        <v>13948303</v>
      </c>
      <c r="H165" s="57">
        <f t="shared" si="27"/>
        <v>13948303</v>
      </c>
      <c r="I165" s="66">
        <f t="shared" si="27"/>
        <v>10800000</v>
      </c>
      <c r="J165" s="54">
        <f t="shared" si="27"/>
        <v>8200000</v>
      </c>
      <c r="K165" s="55">
        <f t="shared" si="27"/>
        <v>9500000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22197873</v>
      </c>
      <c r="G168" s="60">
        <v>26479761</v>
      </c>
      <c r="H168" s="63">
        <v>26479761</v>
      </c>
      <c r="I168" s="64">
        <v>27280000</v>
      </c>
      <c r="J168" s="60">
        <v>31372000</v>
      </c>
      <c r="K168" s="61">
        <v>36659700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797079</v>
      </c>
      <c r="F169" s="40">
        <f t="shared" si="28"/>
        <v>9260869</v>
      </c>
      <c r="G169" s="38">
        <f t="shared" si="28"/>
        <v>11260869</v>
      </c>
      <c r="H169" s="41">
        <f t="shared" si="28"/>
        <v>11260869</v>
      </c>
      <c r="I169" s="42">
        <f t="shared" si="28"/>
        <v>7773913</v>
      </c>
      <c r="J169" s="38">
        <f t="shared" si="28"/>
        <v>8908696</v>
      </c>
      <c r="K169" s="39">
        <f t="shared" si="28"/>
        <v>9073913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86141</v>
      </c>
      <c r="F172" s="8">
        <v>2000000</v>
      </c>
      <c r="G172" s="6">
        <v>3000000</v>
      </c>
      <c r="H172" s="9">
        <v>3000000</v>
      </c>
      <c r="I172" s="10">
        <v>2173913</v>
      </c>
      <c r="J172" s="6">
        <v>2608696</v>
      </c>
      <c r="K172" s="7">
        <v>2173913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86141</v>
      </c>
      <c r="F179" s="8">
        <f t="shared" si="29"/>
        <v>2000000</v>
      </c>
      <c r="G179" s="6">
        <f t="shared" si="29"/>
        <v>3000000</v>
      </c>
      <c r="H179" s="9">
        <f t="shared" si="29"/>
        <v>3000000</v>
      </c>
      <c r="I179" s="10">
        <f t="shared" si="29"/>
        <v>2173913</v>
      </c>
      <c r="J179" s="6">
        <f t="shared" si="29"/>
        <v>2608696</v>
      </c>
      <c r="K179" s="7">
        <f t="shared" si="29"/>
        <v>2173913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592649</v>
      </c>
      <c r="F194" s="13">
        <v>5739130</v>
      </c>
      <c r="G194" s="11">
        <v>6739130</v>
      </c>
      <c r="H194" s="14">
        <v>6739130</v>
      </c>
      <c r="I194" s="15">
        <v>3600000</v>
      </c>
      <c r="J194" s="11">
        <v>4000000</v>
      </c>
      <c r="K194" s="12">
        <v>4200000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118289</v>
      </c>
      <c r="F196" s="8">
        <v>1521739</v>
      </c>
      <c r="G196" s="6">
        <v>1521739</v>
      </c>
      <c r="H196" s="9">
        <v>1521739</v>
      </c>
      <c r="I196" s="10">
        <v>2000000</v>
      </c>
      <c r="J196" s="6">
        <v>2300000</v>
      </c>
      <c r="K196" s="7">
        <v>2700000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797079</v>
      </c>
      <c r="F201" s="56">
        <f t="shared" si="34"/>
        <v>31458742</v>
      </c>
      <c r="G201" s="54">
        <f t="shared" si="34"/>
        <v>37740630</v>
      </c>
      <c r="H201" s="57">
        <f t="shared" si="34"/>
        <v>37740630</v>
      </c>
      <c r="I201" s="58">
        <f t="shared" si="34"/>
        <v>35053913</v>
      </c>
      <c r="J201" s="54">
        <f t="shared" si="34"/>
        <v>40280696</v>
      </c>
      <c r="K201" s="55">
        <f t="shared" si="34"/>
        <v>45733613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1.34</v>
      </c>
      <c r="G205" s="81">
        <f t="shared" si="37"/>
        <v>1.9</v>
      </c>
      <c r="H205" s="84">
        <f t="shared" si="37"/>
        <v>1.9</v>
      </c>
      <c r="I205" s="85">
        <f t="shared" si="37"/>
        <v>2.53</v>
      </c>
      <c r="J205" s="81">
        <f t="shared" si="37"/>
        <v>3.83</v>
      </c>
      <c r="K205" s="82">
        <f t="shared" si="37"/>
        <v>3.86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1.34</v>
      </c>
      <c r="G206" s="81">
        <f t="shared" si="38"/>
        <v>1.9</v>
      </c>
      <c r="H206" s="84">
        <f t="shared" si="38"/>
        <v>1.9</v>
      </c>
      <c r="I206" s="85">
        <f t="shared" si="38"/>
        <v>2.53</v>
      </c>
      <c r="J206" s="81">
        <f t="shared" si="38"/>
        <v>3.83</v>
      </c>
      <c r="K206" s="82">
        <f t="shared" si="38"/>
        <v>3.86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31889938</v>
      </c>
      <c r="F5" s="40">
        <f t="shared" si="0"/>
        <v>185202700</v>
      </c>
      <c r="G5" s="38">
        <f t="shared" si="0"/>
        <v>166059867</v>
      </c>
      <c r="H5" s="41">
        <f t="shared" si="0"/>
        <v>166059867</v>
      </c>
      <c r="I5" s="42">
        <f t="shared" si="0"/>
        <v>135487284</v>
      </c>
      <c r="J5" s="38">
        <f t="shared" si="0"/>
        <v>163067900</v>
      </c>
      <c r="K5" s="39">
        <f t="shared" si="0"/>
        <v>241422549</v>
      </c>
    </row>
    <row r="6" spans="1:11" ht="13.5">
      <c r="A6" s="44" t="s">
        <v>19</v>
      </c>
      <c r="B6" s="45"/>
      <c r="C6" s="6"/>
      <c r="D6" s="6"/>
      <c r="E6" s="7">
        <v>12697122</v>
      </c>
      <c r="F6" s="8">
        <v>74422700</v>
      </c>
      <c r="G6" s="6">
        <v>45097251</v>
      </c>
      <c r="H6" s="9">
        <v>45097251</v>
      </c>
      <c r="I6" s="10">
        <v>38834925</v>
      </c>
      <c r="J6" s="6">
        <v>87502000</v>
      </c>
      <c r="K6" s="7">
        <v>119677549</v>
      </c>
    </row>
    <row r="7" spans="1:11" ht="13.5">
      <c r="A7" s="44" t="s">
        <v>20</v>
      </c>
      <c r="B7" s="45"/>
      <c r="C7" s="6"/>
      <c r="D7" s="6"/>
      <c r="E7" s="7"/>
      <c r="F7" s="8">
        <v>4000000</v>
      </c>
      <c r="G7" s="6"/>
      <c r="H7" s="9"/>
      <c r="I7" s="10">
        <v>5652440</v>
      </c>
      <c r="J7" s="6"/>
      <c r="K7" s="7">
        <v>19460000</v>
      </c>
    </row>
    <row r="8" spans="1:11" ht="13.5">
      <c r="A8" s="44" t="s">
        <v>21</v>
      </c>
      <c r="B8" s="45"/>
      <c r="C8" s="6"/>
      <c r="D8" s="6"/>
      <c r="E8" s="7">
        <v>6825378</v>
      </c>
      <c r="F8" s="8">
        <v>70000000</v>
      </c>
      <c r="G8" s="6">
        <v>25000000</v>
      </c>
      <c r="H8" s="9">
        <v>25000000</v>
      </c>
      <c r="I8" s="10">
        <v>44400000</v>
      </c>
      <c r="J8" s="6">
        <v>74100000</v>
      </c>
      <c r="K8" s="7">
        <v>65685000</v>
      </c>
    </row>
    <row r="9" spans="1:11" ht="13.5">
      <c r="A9" s="44" t="s">
        <v>22</v>
      </c>
      <c r="B9" s="45"/>
      <c r="C9" s="6"/>
      <c r="D9" s="6"/>
      <c r="E9" s="7">
        <v>-295050</v>
      </c>
      <c r="F9" s="8"/>
      <c r="G9" s="6">
        <v>50236700</v>
      </c>
      <c r="H9" s="9">
        <v>50236700</v>
      </c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>
        <v>300000</v>
      </c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>
        <v>3731254</v>
      </c>
      <c r="F11" s="8">
        <v>3000000</v>
      </c>
      <c r="G11" s="6"/>
      <c r="H11" s="9"/>
      <c r="I11" s="10">
        <v>4100000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>
        <v>1000000</v>
      </c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22958704</v>
      </c>
      <c r="F15" s="8">
        <f t="shared" si="1"/>
        <v>152722700</v>
      </c>
      <c r="G15" s="6">
        <f t="shared" si="1"/>
        <v>120333951</v>
      </c>
      <c r="H15" s="9">
        <f t="shared" si="1"/>
        <v>120333951</v>
      </c>
      <c r="I15" s="10">
        <f t="shared" si="1"/>
        <v>92987365</v>
      </c>
      <c r="J15" s="6">
        <f t="shared" si="1"/>
        <v>161602000</v>
      </c>
      <c r="K15" s="7">
        <f t="shared" si="1"/>
        <v>204822549</v>
      </c>
    </row>
    <row r="16" spans="1:11" ht="13.5">
      <c r="A16" s="47" t="s">
        <v>29</v>
      </c>
      <c r="B16" s="48"/>
      <c r="C16" s="6"/>
      <c r="D16" s="6"/>
      <c r="E16" s="7">
        <v>-10004075</v>
      </c>
      <c r="F16" s="8">
        <v>1500000</v>
      </c>
      <c r="G16" s="6">
        <v>289831</v>
      </c>
      <c r="H16" s="9">
        <v>289831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>
        <v>597807</v>
      </c>
      <c r="F17" s="18">
        <v>15000000</v>
      </c>
      <c r="G17" s="16">
        <v>38408850</v>
      </c>
      <c r="H17" s="19">
        <v>38408850</v>
      </c>
      <c r="I17" s="20">
        <v>32519919</v>
      </c>
      <c r="J17" s="16"/>
      <c r="K17" s="17">
        <v>25500000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-9406268</v>
      </c>
      <c r="F18" s="23">
        <f t="shared" si="2"/>
        <v>16500000</v>
      </c>
      <c r="G18" s="21">
        <f t="shared" si="2"/>
        <v>38698681</v>
      </c>
      <c r="H18" s="24">
        <f t="shared" si="2"/>
        <v>38698681</v>
      </c>
      <c r="I18" s="25">
        <f t="shared" si="2"/>
        <v>32519919</v>
      </c>
      <c r="J18" s="21">
        <f t="shared" si="2"/>
        <v>0</v>
      </c>
      <c r="K18" s="22">
        <f t="shared" si="2"/>
        <v>25500000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2801409</v>
      </c>
      <c r="F23" s="8">
        <v>2000000</v>
      </c>
      <c r="G23" s="6">
        <v>6000000</v>
      </c>
      <c r="H23" s="9">
        <v>6000000</v>
      </c>
      <c r="I23" s="10">
        <v>2000000</v>
      </c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2801409</v>
      </c>
      <c r="F25" s="23">
        <f t="shared" si="4"/>
        <v>2000000</v>
      </c>
      <c r="G25" s="21">
        <f t="shared" si="4"/>
        <v>6000000</v>
      </c>
      <c r="H25" s="24">
        <f t="shared" si="4"/>
        <v>6000000</v>
      </c>
      <c r="I25" s="25">
        <f t="shared" si="4"/>
        <v>2000000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295050</v>
      </c>
      <c r="F28" s="18">
        <v>4200000</v>
      </c>
      <c r="G28" s="16">
        <v>544040</v>
      </c>
      <c r="H28" s="19">
        <v>544040</v>
      </c>
      <c r="I28" s="20"/>
      <c r="J28" s="16">
        <v>150000</v>
      </c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295050</v>
      </c>
      <c r="F29" s="8">
        <f t="shared" si="5"/>
        <v>4200000</v>
      </c>
      <c r="G29" s="6">
        <f t="shared" si="5"/>
        <v>544040</v>
      </c>
      <c r="H29" s="9">
        <f t="shared" si="5"/>
        <v>544040</v>
      </c>
      <c r="I29" s="10">
        <f t="shared" si="5"/>
        <v>0</v>
      </c>
      <c r="J29" s="6">
        <f t="shared" si="5"/>
        <v>150000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193730</v>
      </c>
      <c r="F30" s="13">
        <v>1000000</v>
      </c>
      <c r="G30" s="11">
        <v>119766</v>
      </c>
      <c r="H30" s="14">
        <v>119766</v>
      </c>
      <c r="I30" s="15"/>
      <c r="J30" s="11"/>
      <c r="K30" s="12">
        <v>300000</v>
      </c>
    </row>
    <row r="31" spans="1:11" ht="13.5">
      <c r="A31" s="49" t="s">
        <v>42</v>
      </c>
      <c r="B31" s="37"/>
      <c r="C31" s="6"/>
      <c r="D31" s="6"/>
      <c r="E31" s="7">
        <v>747357</v>
      </c>
      <c r="F31" s="8">
        <v>1730000</v>
      </c>
      <c r="G31" s="6">
        <v>363429</v>
      </c>
      <c r="H31" s="9">
        <v>363429</v>
      </c>
      <c r="I31" s="10">
        <v>680000</v>
      </c>
      <c r="J31" s="6">
        <v>815900</v>
      </c>
      <c r="K31" s="7">
        <v>800000</v>
      </c>
    </row>
    <row r="32" spans="1:11" ht="13.5">
      <c r="A32" s="49" t="s">
        <v>43</v>
      </c>
      <c r="B32" s="37"/>
      <c r="C32" s="6"/>
      <c r="D32" s="6"/>
      <c r="E32" s="7">
        <v>6436791</v>
      </c>
      <c r="F32" s="8">
        <v>500000</v>
      </c>
      <c r="G32" s="6"/>
      <c r="H32" s="9"/>
      <c r="I32" s="10">
        <v>6000000</v>
      </c>
      <c r="J32" s="6"/>
      <c r="K32" s="7">
        <v>10000000</v>
      </c>
    </row>
    <row r="33" spans="1:11" ht="13.5">
      <c r="A33" s="50" t="s">
        <v>44</v>
      </c>
      <c r="B33" s="48"/>
      <c r="C33" s="6"/>
      <c r="D33" s="6"/>
      <c r="E33" s="7">
        <v>7837165</v>
      </c>
      <c r="F33" s="8">
        <v>650000</v>
      </c>
      <c r="G33" s="6"/>
      <c r="H33" s="9"/>
      <c r="I33" s="10">
        <v>1300000</v>
      </c>
      <c r="J33" s="6">
        <v>500000</v>
      </c>
      <c r="K33" s="7"/>
    </row>
    <row r="34" spans="1:11" ht="13.5">
      <c r="A34" s="49" t="s">
        <v>45</v>
      </c>
      <c r="B34" s="37"/>
      <c r="C34" s="6"/>
      <c r="D34" s="6"/>
      <c r="E34" s="7">
        <v>26000</v>
      </c>
      <c r="F34" s="8">
        <v>5900000</v>
      </c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1485493</v>
      </c>
      <c r="F37" s="40">
        <f t="shared" si="6"/>
        <v>13300000</v>
      </c>
      <c r="G37" s="38">
        <f t="shared" si="6"/>
        <v>56000</v>
      </c>
      <c r="H37" s="41">
        <f t="shared" si="6"/>
        <v>56000</v>
      </c>
      <c r="I37" s="42">
        <f t="shared" si="6"/>
        <v>10870000</v>
      </c>
      <c r="J37" s="38">
        <f t="shared" si="6"/>
        <v>5697180</v>
      </c>
      <c r="K37" s="39">
        <f t="shared" si="6"/>
        <v>1930728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>
        <v>10000000</v>
      </c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10000000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>
        <v>1485493</v>
      </c>
      <c r="F48" s="8">
        <v>2300000</v>
      </c>
      <c r="G48" s="6"/>
      <c r="H48" s="9"/>
      <c r="I48" s="10">
        <v>5300000</v>
      </c>
      <c r="J48" s="6">
        <v>3750000</v>
      </c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1485493</v>
      </c>
      <c r="F50" s="23">
        <f t="shared" si="8"/>
        <v>2300000</v>
      </c>
      <c r="G50" s="21">
        <f t="shared" si="8"/>
        <v>0</v>
      </c>
      <c r="H50" s="24">
        <f t="shared" si="8"/>
        <v>0</v>
      </c>
      <c r="I50" s="25">
        <f t="shared" si="8"/>
        <v>5300000</v>
      </c>
      <c r="J50" s="21">
        <f t="shared" si="8"/>
        <v>3750000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1000000</v>
      </c>
      <c r="G55" s="6">
        <v>56000</v>
      </c>
      <c r="H55" s="9">
        <v>56000</v>
      </c>
      <c r="I55" s="10">
        <v>1000000</v>
      </c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1000000</v>
      </c>
      <c r="G57" s="21">
        <f t="shared" si="10"/>
        <v>56000</v>
      </c>
      <c r="H57" s="24">
        <f t="shared" si="10"/>
        <v>56000</v>
      </c>
      <c r="I57" s="25">
        <f t="shared" si="10"/>
        <v>1000000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>
        <v>3570000</v>
      </c>
      <c r="J60" s="16">
        <v>1547180</v>
      </c>
      <c r="K60" s="17">
        <v>1630728</v>
      </c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3570000</v>
      </c>
      <c r="J61" s="6">
        <f t="shared" si="11"/>
        <v>1547180</v>
      </c>
      <c r="K61" s="7">
        <f t="shared" si="11"/>
        <v>1630728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>
        <v>1000000</v>
      </c>
      <c r="J62" s="11">
        <v>400000</v>
      </c>
      <c r="K62" s="12">
        <v>300000</v>
      </c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3107319</v>
      </c>
      <c r="F69" s="40">
        <f t="shared" si="12"/>
        <v>7000000</v>
      </c>
      <c r="G69" s="38">
        <f t="shared" si="12"/>
        <v>1332672</v>
      </c>
      <c r="H69" s="41">
        <f t="shared" si="12"/>
        <v>1332672</v>
      </c>
      <c r="I69" s="42">
        <f t="shared" si="12"/>
        <v>9000000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>
        <v>2264467</v>
      </c>
      <c r="F75" s="8">
        <v>7000000</v>
      </c>
      <c r="G75" s="6">
        <v>1332672</v>
      </c>
      <c r="H75" s="9">
        <v>1332672</v>
      </c>
      <c r="I75" s="10">
        <v>9000000</v>
      </c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2264467</v>
      </c>
      <c r="F79" s="8">
        <f t="shared" si="13"/>
        <v>7000000</v>
      </c>
      <c r="G79" s="6">
        <f t="shared" si="13"/>
        <v>1332672</v>
      </c>
      <c r="H79" s="9">
        <f t="shared" si="13"/>
        <v>1332672</v>
      </c>
      <c r="I79" s="10">
        <f t="shared" si="13"/>
        <v>9000000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>
        <v>842852</v>
      </c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842852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36482750</v>
      </c>
      <c r="F101" s="40">
        <f t="shared" si="18"/>
        <v>205502700</v>
      </c>
      <c r="G101" s="38">
        <f t="shared" si="18"/>
        <v>167448539</v>
      </c>
      <c r="H101" s="41">
        <f t="shared" si="18"/>
        <v>167448539</v>
      </c>
      <c r="I101" s="42">
        <f t="shared" si="18"/>
        <v>155357284</v>
      </c>
      <c r="J101" s="38">
        <f t="shared" si="18"/>
        <v>168765080</v>
      </c>
      <c r="K101" s="39">
        <f t="shared" si="18"/>
        <v>243353277</v>
      </c>
    </row>
    <row r="102" spans="1:11" ht="13.5">
      <c r="A102" s="44" t="s">
        <v>19</v>
      </c>
      <c r="B102" s="45"/>
      <c r="C102" s="6"/>
      <c r="D102" s="6"/>
      <c r="E102" s="7">
        <v>12697122</v>
      </c>
      <c r="F102" s="8">
        <v>74422700</v>
      </c>
      <c r="G102" s="6">
        <v>45097251</v>
      </c>
      <c r="H102" s="9">
        <v>45097251</v>
      </c>
      <c r="I102" s="10">
        <v>38834925</v>
      </c>
      <c r="J102" s="6">
        <v>87502000</v>
      </c>
      <c r="K102" s="7">
        <v>119677549</v>
      </c>
    </row>
    <row r="103" spans="1:11" ht="13.5">
      <c r="A103" s="44" t="s">
        <v>20</v>
      </c>
      <c r="B103" s="45"/>
      <c r="C103" s="6"/>
      <c r="D103" s="6"/>
      <c r="E103" s="7"/>
      <c r="F103" s="8">
        <v>4000000</v>
      </c>
      <c r="G103" s="6"/>
      <c r="H103" s="9"/>
      <c r="I103" s="10">
        <v>5652440</v>
      </c>
      <c r="J103" s="6"/>
      <c r="K103" s="7">
        <v>19460000</v>
      </c>
    </row>
    <row r="104" spans="1:11" ht="13.5">
      <c r="A104" s="44" t="s">
        <v>21</v>
      </c>
      <c r="B104" s="45"/>
      <c r="C104" s="6"/>
      <c r="D104" s="6"/>
      <c r="E104" s="7">
        <v>6825378</v>
      </c>
      <c r="F104" s="8">
        <v>70000000</v>
      </c>
      <c r="G104" s="6">
        <v>25000000</v>
      </c>
      <c r="H104" s="9">
        <v>25000000</v>
      </c>
      <c r="I104" s="10">
        <v>44400000</v>
      </c>
      <c r="J104" s="6">
        <v>74100000</v>
      </c>
      <c r="K104" s="7">
        <v>65685000</v>
      </c>
    </row>
    <row r="105" spans="1:11" ht="13.5">
      <c r="A105" s="44" t="s">
        <v>22</v>
      </c>
      <c r="B105" s="45"/>
      <c r="C105" s="6"/>
      <c r="D105" s="6"/>
      <c r="E105" s="7">
        <v>-295050</v>
      </c>
      <c r="F105" s="8"/>
      <c r="G105" s="6">
        <v>50236700</v>
      </c>
      <c r="H105" s="9">
        <v>50236700</v>
      </c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>
        <v>300000</v>
      </c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5995721</v>
      </c>
      <c r="F107" s="8">
        <v>20000000</v>
      </c>
      <c r="G107" s="6">
        <v>1332672</v>
      </c>
      <c r="H107" s="9">
        <v>1332672</v>
      </c>
      <c r="I107" s="10">
        <v>13100000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>
        <v>1000000</v>
      </c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25223171</v>
      </c>
      <c r="F111" s="8">
        <f t="shared" si="19"/>
        <v>169722700</v>
      </c>
      <c r="G111" s="6">
        <f t="shared" si="19"/>
        <v>121666623</v>
      </c>
      <c r="H111" s="9">
        <f t="shared" si="19"/>
        <v>121666623</v>
      </c>
      <c r="I111" s="10">
        <f t="shared" si="19"/>
        <v>101987365</v>
      </c>
      <c r="J111" s="6">
        <f t="shared" si="19"/>
        <v>161602000</v>
      </c>
      <c r="K111" s="7">
        <f t="shared" si="19"/>
        <v>204822549</v>
      </c>
    </row>
    <row r="112" spans="1:11" ht="13.5">
      <c r="A112" s="47" t="s">
        <v>29</v>
      </c>
      <c r="B112" s="48"/>
      <c r="C112" s="6"/>
      <c r="D112" s="6"/>
      <c r="E112" s="7">
        <v>-8518582</v>
      </c>
      <c r="F112" s="8">
        <v>3800000</v>
      </c>
      <c r="G112" s="6">
        <v>289831</v>
      </c>
      <c r="H112" s="9">
        <v>289831</v>
      </c>
      <c r="I112" s="10">
        <v>5300000</v>
      </c>
      <c r="J112" s="6">
        <v>3750000</v>
      </c>
      <c r="K112" s="7"/>
    </row>
    <row r="113" spans="1:11" ht="13.5">
      <c r="A113" s="47" t="s">
        <v>30</v>
      </c>
      <c r="B113" s="37"/>
      <c r="C113" s="16"/>
      <c r="D113" s="16"/>
      <c r="E113" s="17">
        <v>1440659</v>
      </c>
      <c r="F113" s="18">
        <v>15000000</v>
      </c>
      <c r="G113" s="16">
        <v>38408850</v>
      </c>
      <c r="H113" s="19">
        <v>38408850</v>
      </c>
      <c r="I113" s="20">
        <v>32519919</v>
      </c>
      <c r="J113" s="16"/>
      <c r="K113" s="17">
        <v>25500000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-7077923</v>
      </c>
      <c r="F114" s="23">
        <f t="shared" si="20"/>
        <v>18800000</v>
      </c>
      <c r="G114" s="21">
        <f t="shared" si="20"/>
        <v>38698681</v>
      </c>
      <c r="H114" s="24">
        <f t="shared" si="20"/>
        <v>38698681</v>
      </c>
      <c r="I114" s="25">
        <f t="shared" si="20"/>
        <v>37819919</v>
      </c>
      <c r="J114" s="21">
        <f t="shared" si="20"/>
        <v>3750000</v>
      </c>
      <c r="K114" s="22">
        <f t="shared" si="20"/>
        <v>25500000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2801409</v>
      </c>
      <c r="F119" s="8">
        <v>3000000</v>
      </c>
      <c r="G119" s="6">
        <v>6056000</v>
      </c>
      <c r="H119" s="9">
        <v>6056000</v>
      </c>
      <c r="I119" s="10">
        <v>3000000</v>
      </c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2801409</v>
      </c>
      <c r="F121" s="23">
        <f t="shared" si="22"/>
        <v>3000000</v>
      </c>
      <c r="G121" s="21">
        <f t="shared" si="22"/>
        <v>6056000</v>
      </c>
      <c r="H121" s="24">
        <f t="shared" si="22"/>
        <v>6056000</v>
      </c>
      <c r="I121" s="25">
        <f t="shared" si="22"/>
        <v>3000000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295050</v>
      </c>
      <c r="F124" s="18">
        <v>4200000</v>
      </c>
      <c r="G124" s="16">
        <v>544040</v>
      </c>
      <c r="H124" s="19">
        <v>544040</v>
      </c>
      <c r="I124" s="20">
        <v>3570000</v>
      </c>
      <c r="J124" s="16">
        <v>1697180</v>
      </c>
      <c r="K124" s="17">
        <v>1630728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295050</v>
      </c>
      <c r="F125" s="8">
        <f t="shared" si="23"/>
        <v>4200000</v>
      </c>
      <c r="G125" s="6">
        <f t="shared" si="23"/>
        <v>544040</v>
      </c>
      <c r="H125" s="9">
        <f t="shared" si="23"/>
        <v>544040</v>
      </c>
      <c r="I125" s="10">
        <f t="shared" si="23"/>
        <v>3570000</v>
      </c>
      <c r="J125" s="6">
        <f t="shared" si="23"/>
        <v>1697180</v>
      </c>
      <c r="K125" s="7">
        <f t="shared" si="23"/>
        <v>1630728</v>
      </c>
    </row>
    <row r="126" spans="1:11" ht="13.5">
      <c r="A126" s="50" t="s">
        <v>41</v>
      </c>
      <c r="B126" s="37"/>
      <c r="C126" s="11"/>
      <c r="D126" s="11"/>
      <c r="E126" s="12">
        <v>193730</v>
      </c>
      <c r="F126" s="13">
        <v>1000000</v>
      </c>
      <c r="G126" s="11">
        <v>119766</v>
      </c>
      <c r="H126" s="14">
        <v>119766</v>
      </c>
      <c r="I126" s="15">
        <v>1000000</v>
      </c>
      <c r="J126" s="11">
        <v>400000</v>
      </c>
      <c r="K126" s="12">
        <v>600000</v>
      </c>
    </row>
    <row r="127" spans="1:11" ht="13.5">
      <c r="A127" s="49" t="s">
        <v>42</v>
      </c>
      <c r="B127" s="37"/>
      <c r="C127" s="6"/>
      <c r="D127" s="6"/>
      <c r="E127" s="7">
        <v>747357</v>
      </c>
      <c r="F127" s="8">
        <v>1730000</v>
      </c>
      <c r="G127" s="6">
        <v>363429</v>
      </c>
      <c r="H127" s="9">
        <v>363429</v>
      </c>
      <c r="I127" s="10">
        <v>680000</v>
      </c>
      <c r="J127" s="6">
        <v>815900</v>
      </c>
      <c r="K127" s="7">
        <v>800000</v>
      </c>
    </row>
    <row r="128" spans="1:11" ht="13.5">
      <c r="A128" s="49" t="s">
        <v>43</v>
      </c>
      <c r="B128" s="37"/>
      <c r="C128" s="6"/>
      <c r="D128" s="6"/>
      <c r="E128" s="7">
        <v>6436791</v>
      </c>
      <c r="F128" s="8">
        <v>500000</v>
      </c>
      <c r="G128" s="6"/>
      <c r="H128" s="9"/>
      <c r="I128" s="10">
        <v>6000000</v>
      </c>
      <c r="J128" s="6"/>
      <c r="K128" s="7">
        <v>10000000</v>
      </c>
    </row>
    <row r="129" spans="1:11" ht="13.5">
      <c r="A129" s="50" t="s">
        <v>44</v>
      </c>
      <c r="B129" s="48"/>
      <c r="C129" s="6"/>
      <c r="D129" s="6"/>
      <c r="E129" s="7">
        <v>7837165</v>
      </c>
      <c r="F129" s="8">
        <v>650000</v>
      </c>
      <c r="G129" s="6"/>
      <c r="H129" s="9"/>
      <c r="I129" s="10">
        <v>1300000</v>
      </c>
      <c r="J129" s="6">
        <v>500000</v>
      </c>
      <c r="K129" s="7"/>
    </row>
    <row r="130" spans="1:11" ht="13.5">
      <c r="A130" s="49" t="s">
        <v>45</v>
      </c>
      <c r="B130" s="37"/>
      <c r="C130" s="6"/>
      <c r="D130" s="6"/>
      <c r="E130" s="7">
        <v>26000</v>
      </c>
      <c r="F130" s="8">
        <v>5900000</v>
      </c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36482750</v>
      </c>
      <c r="F132" s="56">
        <f t="shared" si="24"/>
        <v>205502700</v>
      </c>
      <c r="G132" s="54">
        <f t="shared" si="24"/>
        <v>167448539</v>
      </c>
      <c r="H132" s="57">
        <f t="shared" si="24"/>
        <v>167448539</v>
      </c>
      <c r="I132" s="58">
        <f t="shared" si="24"/>
        <v>155357284</v>
      </c>
      <c r="J132" s="54">
        <f t="shared" si="24"/>
        <v>168765080</v>
      </c>
      <c r="K132" s="55">
        <f t="shared" si="24"/>
        <v>243353277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306604019</v>
      </c>
      <c r="F134" s="40">
        <f t="shared" si="25"/>
        <v>1838761628</v>
      </c>
      <c r="G134" s="38">
        <f t="shared" si="25"/>
        <v>1800707467</v>
      </c>
      <c r="H134" s="41">
        <f t="shared" si="25"/>
        <v>1800707467</v>
      </c>
      <c r="I134" s="42">
        <f t="shared" si="25"/>
        <v>208079860</v>
      </c>
      <c r="J134" s="38">
        <f t="shared" si="25"/>
        <v>221453815</v>
      </c>
      <c r="K134" s="39">
        <f t="shared" si="25"/>
        <v>296302375</v>
      </c>
    </row>
    <row r="135" spans="1:11" ht="13.5">
      <c r="A135" s="44" t="s">
        <v>19</v>
      </c>
      <c r="B135" s="45"/>
      <c r="C135" s="6"/>
      <c r="D135" s="6"/>
      <c r="E135" s="7">
        <v>12697122</v>
      </c>
      <c r="F135" s="8">
        <v>1500666709</v>
      </c>
      <c r="G135" s="6">
        <v>1463206035</v>
      </c>
      <c r="H135" s="9">
        <v>1463206035</v>
      </c>
      <c r="I135" s="10">
        <v>38834925</v>
      </c>
      <c r="J135" s="6">
        <v>87502000</v>
      </c>
      <c r="K135" s="7">
        <v>119677549</v>
      </c>
    </row>
    <row r="136" spans="1:11" ht="13.5">
      <c r="A136" s="44" t="s">
        <v>20</v>
      </c>
      <c r="B136" s="45"/>
      <c r="C136" s="6"/>
      <c r="D136" s="6"/>
      <c r="E136" s="7">
        <v>-474193220</v>
      </c>
      <c r="F136" s="8">
        <v>6500000</v>
      </c>
      <c r="G136" s="6">
        <v>12525225</v>
      </c>
      <c r="H136" s="9">
        <v>12525225</v>
      </c>
      <c r="I136" s="10">
        <v>5652440</v>
      </c>
      <c r="J136" s="6"/>
      <c r="K136" s="7">
        <v>19460000</v>
      </c>
    </row>
    <row r="137" spans="1:11" ht="13.5">
      <c r="A137" s="44" t="s">
        <v>21</v>
      </c>
      <c r="B137" s="45"/>
      <c r="C137" s="6"/>
      <c r="D137" s="6"/>
      <c r="E137" s="7">
        <v>14509246</v>
      </c>
      <c r="F137" s="8">
        <v>70000000</v>
      </c>
      <c r="G137" s="6">
        <v>25000000</v>
      </c>
      <c r="H137" s="9">
        <v>25000000</v>
      </c>
      <c r="I137" s="10">
        <v>44400000</v>
      </c>
      <c r="J137" s="6">
        <v>74100000</v>
      </c>
      <c r="K137" s="7">
        <v>65685000</v>
      </c>
    </row>
    <row r="138" spans="1:11" ht="13.5">
      <c r="A138" s="44" t="s">
        <v>22</v>
      </c>
      <c r="B138" s="45"/>
      <c r="C138" s="6"/>
      <c r="D138" s="6"/>
      <c r="E138" s="7">
        <v>-295050</v>
      </c>
      <c r="F138" s="8"/>
      <c r="G138" s="6">
        <v>50236700</v>
      </c>
      <c r="H138" s="9">
        <v>50236700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2154202</v>
      </c>
      <c r="F140" s="8">
        <v>20000000</v>
      </c>
      <c r="G140" s="6">
        <v>1332672</v>
      </c>
      <c r="H140" s="9">
        <v>1332672</v>
      </c>
      <c r="I140" s="10">
        <v>13100000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>
        <v>1000000</v>
      </c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-445127700</v>
      </c>
      <c r="F144" s="8">
        <f t="shared" si="26"/>
        <v>1598166709</v>
      </c>
      <c r="G144" s="6">
        <f t="shared" si="26"/>
        <v>1552300632</v>
      </c>
      <c r="H144" s="9">
        <f t="shared" si="26"/>
        <v>1552300632</v>
      </c>
      <c r="I144" s="10">
        <f t="shared" si="26"/>
        <v>101987365</v>
      </c>
      <c r="J144" s="6">
        <f t="shared" si="26"/>
        <v>161602000</v>
      </c>
      <c r="K144" s="7">
        <f t="shared" si="26"/>
        <v>204822549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501085143</v>
      </c>
      <c r="F147" s="8">
        <v>82185154</v>
      </c>
      <c r="G147" s="6">
        <v>100460004</v>
      </c>
      <c r="H147" s="9">
        <v>100460004</v>
      </c>
      <c r="I147" s="10">
        <v>37819919</v>
      </c>
      <c r="J147" s="6">
        <v>3750000</v>
      </c>
      <c r="K147" s="7">
        <v>25500000</v>
      </c>
    </row>
    <row r="148" spans="1:11" ht="13.5">
      <c r="A148" s="49" t="s">
        <v>102</v>
      </c>
      <c r="B148" s="37"/>
      <c r="C148" s="6"/>
      <c r="D148" s="6"/>
      <c r="E148" s="7">
        <v>106997873</v>
      </c>
      <c r="F148" s="8"/>
      <c r="G148" s="6"/>
      <c r="H148" s="9"/>
      <c r="I148" s="10"/>
      <c r="J148" s="6">
        <v>-95559</v>
      </c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-113006785</v>
      </c>
      <c r="F151" s="8">
        <v>129996000</v>
      </c>
      <c r="G151" s="6">
        <v>129996000</v>
      </c>
      <c r="H151" s="9">
        <v>129996000</v>
      </c>
      <c r="I151" s="10">
        <v>49488215</v>
      </c>
      <c r="J151" s="6">
        <v>49488215</v>
      </c>
      <c r="K151" s="7">
        <v>49488215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250859206</v>
      </c>
      <c r="F154" s="8">
        <v>15039401</v>
      </c>
      <c r="G154" s="6">
        <v>9073272</v>
      </c>
      <c r="H154" s="9">
        <v>9073272</v>
      </c>
      <c r="I154" s="10">
        <v>3000000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841841</v>
      </c>
      <c r="F158" s="8">
        <v>1334361</v>
      </c>
      <c r="G158" s="6">
        <v>234361</v>
      </c>
      <c r="H158" s="9">
        <v>234361</v>
      </c>
      <c r="I158" s="10">
        <v>6804361</v>
      </c>
      <c r="J158" s="6">
        <v>4993259</v>
      </c>
      <c r="K158" s="7">
        <v>5091611</v>
      </c>
    </row>
    <row r="159" spans="1:11" ht="13.5">
      <c r="A159" s="50" t="s">
        <v>41</v>
      </c>
      <c r="B159" s="37"/>
      <c r="C159" s="11"/>
      <c r="D159" s="11"/>
      <c r="E159" s="12">
        <v>109577</v>
      </c>
      <c r="F159" s="13">
        <v>1000000</v>
      </c>
      <c r="G159" s="11">
        <v>119766</v>
      </c>
      <c r="H159" s="14">
        <v>119766</v>
      </c>
      <c r="I159" s="15">
        <v>1000000</v>
      </c>
      <c r="J159" s="11">
        <v>400000</v>
      </c>
      <c r="K159" s="12">
        <v>600000</v>
      </c>
    </row>
    <row r="160" spans="1:11" ht="13.5">
      <c r="A160" s="49" t="s">
        <v>42</v>
      </c>
      <c r="B160" s="37"/>
      <c r="C160" s="6"/>
      <c r="D160" s="6"/>
      <c r="E160" s="7">
        <v>1108350</v>
      </c>
      <c r="F160" s="8">
        <v>1730000</v>
      </c>
      <c r="G160" s="6">
        <v>363429</v>
      </c>
      <c r="H160" s="9">
        <v>363429</v>
      </c>
      <c r="I160" s="10">
        <v>680000</v>
      </c>
      <c r="J160" s="6">
        <v>815900</v>
      </c>
      <c r="K160" s="7">
        <v>800000</v>
      </c>
    </row>
    <row r="161" spans="1:11" ht="13.5">
      <c r="A161" s="49" t="s">
        <v>43</v>
      </c>
      <c r="B161" s="37"/>
      <c r="C161" s="6"/>
      <c r="D161" s="6"/>
      <c r="E161" s="7">
        <v>-7590235</v>
      </c>
      <c r="F161" s="8">
        <v>500000</v>
      </c>
      <c r="G161" s="6"/>
      <c r="H161" s="9"/>
      <c r="I161" s="10">
        <v>6000000</v>
      </c>
      <c r="J161" s="6"/>
      <c r="K161" s="7">
        <v>10000000</v>
      </c>
    </row>
    <row r="162" spans="1:11" ht="13.5">
      <c r="A162" s="50" t="s">
        <v>44</v>
      </c>
      <c r="B162" s="48"/>
      <c r="C162" s="6"/>
      <c r="D162" s="6"/>
      <c r="E162" s="7">
        <v>11326749</v>
      </c>
      <c r="F162" s="8">
        <v>8810003</v>
      </c>
      <c r="G162" s="6">
        <v>8160003</v>
      </c>
      <c r="H162" s="9">
        <v>8160003</v>
      </c>
      <c r="I162" s="10">
        <v>1300000</v>
      </c>
      <c r="J162" s="6">
        <v>500000</v>
      </c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306604019</v>
      </c>
      <c r="F165" s="56">
        <f t="shared" si="27"/>
        <v>1838761628</v>
      </c>
      <c r="G165" s="54">
        <f t="shared" si="27"/>
        <v>1800707467</v>
      </c>
      <c r="H165" s="57">
        <f t="shared" si="27"/>
        <v>1800707467</v>
      </c>
      <c r="I165" s="66">
        <f t="shared" si="27"/>
        <v>208079860</v>
      </c>
      <c r="J165" s="54">
        <f t="shared" si="27"/>
        <v>221453815</v>
      </c>
      <c r="K165" s="55">
        <f t="shared" si="27"/>
        <v>296302375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68759000</v>
      </c>
      <c r="G168" s="60">
        <v>58053680</v>
      </c>
      <c r="H168" s="63">
        <v>58053680</v>
      </c>
      <c r="I168" s="64">
        <v>79391782</v>
      </c>
      <c r="J168" s="60">
        <v>84848991</v>
      </c>
      <c r="K168" s="61">
        <v>89889654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104662228</v>
      </c>
      <c r="F169" s="40">
        <f t="shared" si="28"/>
        <v>25886028</v>
      </c>
      <c r="G169" s="38">
        <f t="shared" si="28"/>
        <v>12460000</v>
      </c>
      <c r="H169" s="41">
        <f t="shared" si="28"/>
        <v>12460000</v>
      </c>
      <c r="I169" s="42">
        <f t="shared" si="28"/>
        <v>12381820</v>
      </c>
      <c r="J169" s="38">
        <f t="shared" si="28"/>
        <v>12019438</v>
      </c>
      <c r="K169" s="39">
        <f t="shared" si="28"/>
        <v>79615578</v>
      </c>
    </row>
    <row r="170" spans="1:11" ht="13.5">
      <c r="A170" s="44" t="s">
        <v>19</v>
      </c>
      <c r="B170" s="45"/>
      <c r="C170" s="6"/>
      <c r="D170" s="6"/>
      <c r="E170" s="7">
        <v>99316097</v>
      </c>
      <c r="F170" s="8">
        <v>5035000</v>
      </c>
      <c r="G170" s="6">
        <v>1520000</v>
      </c>
      <c r="H170" s="9">
        <v>1520000</v>
      </c>
      <c r="I170" s="10">
        <v>2500000</v>
      </c>
      <c r="J170" s="6">
        <v>1581000</v>
      </c>
      <c r="K170" s="7">
        <v>1666374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581833</v>
      </c>
      <c r="F172" s="8">
        <v>2000000</v>
      </c>
      <c r="G172" s="6">
        <v>1000000</v>
      </c>
      <c r="H172" s="9">
        <v>1000000</v>
      </c>
      <c r="I172" s="10">
        <v>1000000</v>
      </c>
      <c r="J172" s="6">
        <v>1054000</v>
      </c>
      <c r="K172" s="7">
        <v>1110916</v>
      </c>
    </row>
    <row r="173" spans="1:11" ht="13.5">
      <c r="A173" s="44" t="s">
        <v>22</v>
      </c>
      <c r="B173" s="45"/>
      <c r="C173" s="6"/>
      <c r="D173" s="6"/>
      <c r="E173" s="7">
        <v>111846</v>
      </c>
      <c r="F173" s="8">
        <v>125000</v>
      </c>
      <c r="G173" s="6">
        <v>100000</v>
      </c>
      <c r="H173" s="9">
        <v>100000</v>
      </c>
      <c r="I173" s="10">
        <v>105200</v>
      </c>
      <c r="J173" s="6">
        <v>110881</v>
      </c>
      <c r="K173" s="7">
        <v>116868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19500</v>
      </c>
      <c r="F175" s="8">
        <v>300000</v>
      </c>
      <c r="G175" s="6">
        <v>300000</v>
      </c>
      <c r="H175" s="9">
        <v>300000</v>
      </c>
      <c r="I175" s="10">
        <v>315600</v>
      </c>
      <c r="J175" s="6">
        <v>332642</v>
      </c>
      <c r="K175" s="7">
        <v>350605</v>
      </c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100029276</v>
      </c>
      <c r="F179" s="8">
        <f t="shared" si="29"/>
        <v>7460000</v>
      </c>
      <c r="G179" s="6">
        <f t="shared" si="29"/>
        <v>2920000</v>
      </c>
      <c r="H179" s="9">
        <f t="shared" si="29"/>
        <v>2920000</v>
      </c>
      <c r="I179" s="10">
        <f t="shared" si="29"/>
        <v>3920800</v>
      </c>
      <c r="J179" s="6">
        <f t="shared" si="29"/>
        <v>3078523</v>
      </c>
      <c r="K179" s="7">
        <f t="shared" si="29"/>
        <v>3244763</v>
      </c>
    </row>
    <row r="180" spans="1:11" ht="13.5">
      <c r="A180" s="47" t="s">
        <v>29</v>
      </c>
      <c r="B180" s="48"/>
      <c r="C180" s="6"/>
      <c r="D180" s="6"/>
      <c r="E180" s="7"/>
      <c r="F180" s="8">
        <v>950000</v>
      </c>
      <c r="G180" s="6">
        <v>500000</v>
      </c>
      <c r="H180" s="9">
        <v>500000</v>
      </c>
      <c r="I180" s="10">
        <v>631200</v>
      </c>
      <c r="J180" s="6">
        <v>665285</v>
      </c>
      <c r="K180" s="7">
        <v>701210</v>
      </c>
    </row>
    <row r="181" spans="1:11" ht="13.5">
      <c r="A181" s="47" t="s">
        <v>30</v>
      </c>
      <c r="B181" s="37"/>
      <c r="C181" s="16"/>
      <c r="D181" s="16"/>
      <c r="E181" s="17"/>
      <c r="F181" s="18">
        <v>285000</v>
      </c>
      <c r="G181" s="16">
        <v>285000</v>
      </c>
      <c r="H181" s="19">
        <v>285000</v>
      </c>
      <c r="I181" s="20">
        <v>299820</v>
      </c>
      <c r="J181" s="16">
        <v>316010</v>
      </c>
      <c r="K181" s="17">
        <v>333075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1235000</v>
      </c>
      <c r="G182" s="21">
        <f t="shared" si="30"/>
        <v>785000</v>
      </c>
      <c r="H182" s="24">
        <f t="shared" si="30"/>
        <v>785000</v>
      </c>
      <c r="I182" s="25">
        <f t="shared" si="30"/>
        <v>931020</v>
      </c>
      <c r="J182" s="21">
        <f t="shared" si="30"/>
        <v>981295</v>
      </c>
      <c r="K182" s="22">
        <f t="shared" si="30"/>
        <v>1034285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1731906</v>
      </c>
      <c r="F187" s="8">
        <v>2500000</v>
      </c>
      <c r="G187" s="6">
        <v>2500000</v>
      </c>
      <c r="H187" s="9">
        <v>2500000</v>
      </c>
      <c r="I187" s="10">
        <v>1000000</v>
      </c>
      <c r="J187" s="6">
        <v>1054000</v>
      </c>
      <c r="K187" s="7">
        <v>1110916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1731906</v>
      </c>
      <c r="F189" s="23">
        <f t="shared" si="32"/>
        <v>2500000</v>
      </c>
      <c r="G189" s="21">
        <f t="shared" si="32"/>
        <v>2500000</v>
      </c>
      <c r="H189" s="24">
        <f t="shared" si="32"/>
        <v>2500000</v>
      </c>
      <c r="I189" s="25">
        <f t="shared" si="32"/>
        <v>1000000</v>
      </c>
      <c r="J189" s="21">
        <f t="shared" si="32"/>
        <v>1054000</v>
      </c>
      <c r="K189" s="22">
        <f t="shared" si="32"/>
        <v>1110916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229403</v>
      </c>
      <c r="F194" s="13">
        <v>200000</v>
      </c>
      <c r="G194" s="11">
        <v>100000</v>
      </c>
      <c r="H194" s="14">
        <v>100000</v>
      </c>
      <c r="I194" s="15">
        <v>700000</v>
      </c>
      <c r="J194" s="11">
        <v>760800</v>
      </c>
      <c r="K194" s="12">
        <v>67198972</v>
      </c>
    </row>
    <row r="195" spans="1:11" ht="13.5">
      <c r="A195" s="49" t="s">
        <v>42</v>
      </c>
      <c r="B195" s="37"/>
      <c r="C195" s="6"/>
      <c r="D195" s="6"/>
      <c r="E195" s="7">
        <v>-21933</v>
      </c>
      <c r="F195" s="8">
        <v>6674</v>
      </c>
      <c r="G195" s="6">
        <v>155000</v>
      </c>
      <c r="H195" s="9">
        <v>155000</v>
      </c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2476194</v>
      </c>
      <c r="F196" s="8">
        <v>12484354</v>
      </c>
      <c r="G196" s="6">
        <v>5000000</v>
      </c>
      <c r="H196" s="9">
        <v>5000000</v>
      </c>
      <c r="I196" s="10">
        <v>4778000</v>
      </c>
      <c r="J196" s="6">
        <v>5036012</v>
      </c>
      <c r="K196" s="7">
        <v>5857958</v>
      </c>
    </row>
    <row r="197" spans="1:11" ht="13.5">
      <c r="A197" s="50" t="s">
        <v>44</v>
      </c>
      <c r="B197" s="48"/>
      <c r="C197" s="6"/>
      <c r="D197" s="6"/>
      <c r="E197" s="7">
        <v>217382</v>
      </c>
      <c r="F197" s="8">
        <v>2000000</v>
      </c>
      <c r="G197" s="6">
        <v>1000000</v>
      </c>
      <c r="H197" s="9">
        <v>1000000</v>
      </c>
      <c r="I197" s="10">
        <v>1052000</v>
      </c>
      <c r="J197" s="6">
        <v>1108808</v>
      </c>
      <c r="K197" s="7">
        <v>1168684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104662228</v>
      </c>
      <c r="F201" s="56">
        <f t="shared" si="34"/>
        <v>94645028</v>
      </c>
      <c r="G201" s="54">
        <f t="shared" si="34"/>
        <v>70513680</v>
      </c>
      <c r="H201" s="57">
        <f t="shared" si="34"/>
        <v>70513680</v>
      </c>
      <c r="I201" s="58">
        <f t="shared" si="34"/>
        <v>91773602</v>
      </c>
      <c r="J201" s="54">
        <f t="shared" si="34"/>
        <v>96868429</v>
      </c>
      <c r="K201" s="55">
        <f t="shared" si="34"/>
        <v>169505232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0.04</v>
      </c>
      <c r="G205" s="81">
        <f t="shared" si="37"/>
        <v>0.03</v>
      </c>
      <c r="H205" s="84">
        <f t="shared" si="37"/>
        <v>0.03</v>
      </c>
      <c r="I205" s="85">
        <f t="shared" si="37"/>
        <v>0.38</v>
      </c>
      <c r="J205" s="81">
        <f t="shared" si="37"/>
        <v>0.38</v>
      </c>
      <c r="K205" s="82">
        <f t="shared" si="37"/>
        <v>0.3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0.04</v>
      </c>
      <c r="G206" s="81">
        <f t="shared" si="38"/>
        <v>0.03</v>
      </c>
      <c r="H206" s="84">
        <f t="shared" si="38"/>
        <v>0.03</v>
      </c>
      <c r="I206" s="85">
        <f t="shared" si="38"/>
        <v>0.38</v>
      </c>
      <c r="J206" s="81">
        <f t="shared" si="38"/>
        <v>0.38</v>
      </c>
      <c r="K206" s="82">
        <f t="shared" si="38"/>
        <v>0.3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328010260</v>
      </c>
      <c r="F5" s="40">
        <f t="shared" si="0"/>
        <v>646284583</v>
      </c>
      <c r="G5" s="38">
        <f t="shared" si="0"/>
        <v>594775449</v>
      </c>
      <c r="H5" s="41">
        <f t="shared" si="0"/>
        <v>594775449</v>
      </c>
      <c r="I5" s="42">
        <f t="shared" si="0"/>
        <v>434711400</v>
      </c>
      <c r="J5" s="38">
        <f t="shared" si="0"/>
        <v>507643243</v>
      </c>
      <c r="K5" s="39">
        <f t="shared" si="0"/>
        <v>652923685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>
        <v>7473803</v>
      </c>
      <c r="F9" s="8">
        <v>17961618</v>
      </c>
      <c r="G9" s="6">
        <v>21131156</v>
      </c>
      <c r="H9" s="9">
        <v>21131156</v>
      </c>
      <c r="I9" s="10">
        <v>426211400</v>
      </c>
      <c r="J9" s="6">
        <v>490143243</v>
      </c>
      <c r="K9" s="7">
        <v>629923685</v>
      </c>
    </row>
    <row r="10" spans="1:11" ht="13.5">
      <c r="A10" s="44" t="s">
        <v>23</v>
      </c>
      <c r="B10" s="45"/>
      <c r="C10" s="6"/>
      <c r="D10" s="6"/>
      <c r="E10" s="7">
        <v>319820257</v>
      </c>
      <c r="F10" s="8">
        <v>627315015</v>
      </c>
      <c r="G10" s="6">
        <v>572681343</v>
      </c>
      <c r="H10" s="9">
        <v>572681343</v>
      </c>
      <c r="I10" s="10">
        <v>8500000</v>
      </c>
      <c r="J10" s="6">
        <v>15500000</v>
      </c>
      <c r="K10" s="7">
        <v>21000000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327294060</v>
      </c>
      <c r="F15" s="8">
        <f t="shared" si="1"/>
        <v>645276633</v>
      </c>
      <c r="G15" s="6">
        <f t="shared" si="1"/>
        <v>593812499</v>
      </c>
      <c r="H15" s="9">
        <f t="shared" si="1"/>
        <v>593812499</v>
      </c>
      <c r="I15" s="10">
        <f t="shared" si="1"/>
        <v>434711400</v>
      </c>
      <c r="J15" s="6">
        <f t="shared" si="1"/>
        <v>505643243</v>
      </c>
      <c r="K15" s="7">
        <f t="shared" si="1"/>
        <v>650923685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0</v>
      </c>
      <c r="J18" s="21">
        <f t="shared" si="2"/>
        <v>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716200</v>
      </c>
      <c r="F30" s="13">
        <v>850000</v>
      </c>
      <c r="G30" s="11">
        <v>850000</v>
      </c>
      <c r="H30" s="14">
        <v>850000</v>
      </c>
      <c r="I30" s="15"/>
      <c r="J30" s="11">
        <v>2000000</v>
      </c>
      <c r="K30" s="12">
        <v>2000000</v>
      </c>
    </row>
    <row r="31" spans="1:11" ht="13.5">
      <c r="A31" s="49" t="s">
        <v>42</v>
      </c>
      <c r="B31" s="37"/>
      <c r="C31" s="6"/>
      <c r="D31" s="6"/>
      <c r="E31" s="7"/>
      <c r="F31" s="8">
        <v>157950</v>
      </c>
      <c r="G31" s="6">
        <v>112950</v>
      </c>
      <c r="H31" s="9">
        <v>112950</v>
      </c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20028096</v>
      </c>
      <c r="F37" s="40">
        <f t="shared" si="6"/>
        <v>23185203</v>
      </c>
      <c r="G37" s="38">
        <f t="shared" si="6"/>
        <v>23015665</v>
      </c>
      <c r="H37" s="41">
        <f t="shared" si="6"/>
        <v>23015665</v>
      </c>
      <c r="I37" s="42">
        <f t="shared" si="6"/>
        <v>274413600</v>
      </c>
      <c r="J37" s="38">
        <f t="shared" si="6"/>
        <v>229817250</v>
      </c>
      <c r="K37" s="39">
        <f t="shared" si="6"/>
        <v>105000000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>
        <v>11231131</v>
      </c>
      <c r="F41" s="8">
        <v>7000000</v>
      </c>
      <c r="G41" s="6">
        <v>7000000</v>
      </c>
      <c r="H41" s="9">
        <v>7000000</v>
      </c>
      <c r="I41" s="10">
        <v>267413600</v>
      </c>
      <c r="J41" s="6">
        <v>229817250</v>
      </c>
      <c r="K41" s="7">
        <v>105000000</v>
      </c>
    </row>
    <row r="42" spans="1:11" ht="13.5">
      <c r="A42" s="44" t="s">
        <v>23</v>
      </c>
      <c r="B42" s="45"/>
      <c r="C42" s="6"/>
      <c r="D42" s="6"/>
      <c r="E42" s="7">
        <v>8796965</v>
      </c>
      <c r="F42" s="8">
        <v>16185203</v>
      </c>
      <c r="G42" s="6">
        <v>16015665</v>
      </c>
      <c r="H42" s="9">
        <v>16015665</v>
      </c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20028096</v>
      </c>
      <c r="F47" s="8">
        <f t="shared" si="7"/>
        <v>23185203</v>
      </c>
      <c r="G47" s="6">
        <f t="shared" si="7"/>
        <v>23015665</v>
      </c>
      <c r="H47" s="9">
        <f t="shared" si="7"/>
        <v>23015665</v>
      </c>
      <c r="I47" s="10">
        <f t="shared" si="7"/>
        <v>267413600</v>
      </c>
      <c r="J47" s="6">
        <f t="shared" si="7"/>
        <v>229817250</v>
      </c>
      <c r="K47" s="7">
        <f t="shared" si="7"/>
        <v>105000000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>
        <v>7000000</v>
      </c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348038356</v>
      </c>
      <c r="F101" s="40">
        <f t="shared" si="18"/>
        <v>669469786</v>
      </c>
      <c r="G101" s="38">
        <f t="shared" si="18"/>
        <v>617791114</v>
      </c>
      <c r="H101" s="41">
        <f t="shared" si="18"/>
        <v>617791114</v>
      </c>
      <c r="I101" s="42">
        <f t="shared" si="18"/>
        <v>709125000</v>
      </c>
      <c r="J101" s="38">
        <f t="shared" si="18"/>
        <v>737460493</v>
      </c>
      <c r="K101" s="39">
        <f t="shared" si="18"/>
        <v>757923685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>
        <v>18704934</v>
      </c>
      <c r="F105" s="8">
        <v>24961618</v>
      </c>
      <c r="G105" s="6">
        <v>28131156</v>
      </c>
      <c r="H105" s="9">
        <v>28131156</v>
      </c>
      <c r="I105" s="10">
        <v>693625000</v>
      </c>
      <c r="J105" s="6">
        <v>719960493</v>
      </c>
      <c r="K105" s="7">
        <v>734923685</v>
      </c>
    </row>
    <row r="106" spans="1:11" ht="13.5">
      <c r="A106" s="44" t="s">
        <v>23</v>
      </c>
      <c r="B106" s="45"/>
      <c r="C106" s="6"/>
      <c r="D106" s="6"/>
      <c r="E106" s="7">
        <v>328617222</v>
      </c>
      <c r="F106" s="8">
        <v>643500218</v>
      </c>
      <c r="G106" s="6">
        <v>588697008</v>
      </c>
      <c r="H106" s="9">
        <v>588697008</v>
      </c>
      <c r="I106" s="10">
        <v>8500000</v>
      </c>
      <c r="J106" s="6">
        <v>15500000</v>
      </c>
      <c r="K106" s="7">
        <v>21000000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347322156</v>
      </c>
      <c r="F111" s="8">
        <f t="shared" si="19"/>
        <v>668461836</v>
      </c>
      <c r="G111" s="6">
        <f t="shared" si="19"/>
        <v>616828164</v>
      </c>
      <c r="H111" s="9">
        <f t="shared" si="19"/>
        <v>616828164</v>
      </c>
      <c r="I111" s="10">
        <f t="shared" si="19"/>
        <v>702125000</v>
      </c>
      <c r="J111" s="6">
        <f t="shared" si="19"/>
        <v>735460493</v>
      </c>
      <c r="K111" s="7">
        <f t="shared" si="19"/>
        <v>755923685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0</v>
      </c>
      <c r="J114" s="21">
        <f t="shared" si="20"/>
        <v>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716200</v>
      </c>
      <c r="F126" s="13">
        <v>850000</v>
      </c>
      <c r="G126" s="11">
        <v>850000</v>
      </c>
      <c r="H126" s="14">
        <v>850000</v>
      </c>
      <c r="I126" s="15"/>
      <c r="J126" s="11">
        <v>2000000</v>
      </c>
      <c r="K126" s="12">
        <v>2000000</v>
      </c>
    </row>
    <row r="127" spans="1:11" ht="13.5">
      <c r="A127" s="49" t="s">
        <v>42</v>
      </c>
      <c r="B127" s="37"/>
      <c r="C127" s="6"/>
      <c r="D127" s="6"/>
      <c r="E127" s="7"/>
      <c r="F127" s="8">
        <v>157950</v>
      </c>
      <c r="G127" s="6">
        <v>112950</v>
      </c>
      <c r="H127" s="9">
        <v>112950</v>
      </c>
      <c r="I127" s="10">
        <v>7000000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348038356</v>
      </c>
      <c r="F132" s="56">
        <f t="shared" si="24"/>
        <v>669469786</v>
      </c>
      <c r="G132" s="54">
        <f t="shared" si="24"/>
        <v>617791114</v>
      </c>
      <c r="H132" s="57">
        <f t="shared" si="24"/>
        <v>617791114</v>
      </c>
      <c r="I132" s="58">
        <f t="shared" si="24"/>
        <v>709125000</v>
      </c>
      <c r="J132" s="54">
        <f t="shared" si="24"/>
        <v>737460493</v>
      </c>
      <c r="K132" s="55">
        <f t="shared" si="24"/>
        <v>757923685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666604262</v>
      </c>
      <c r="F134" s="40">
        <f t="shared" si="25"/>
        <v>1998105279</v>
      </c>
      <c r="G134" s="38">
        <f t="shared" si="25"/>
        <v>1946426607</v>
      </c>
      <c r="H134" s="41">
        <f t="shared" si="25"/>
        <v>1946426607</v>
      </c>
      <c r="I134" s="42">
        <f t="shared" si="25"/>
        <v>2037733494</v>
      </c>
      <c r="J134" s="38">
        <f t="shared" si="25"/>
        <v>2063568989</v>
      </c>
      <c r="K134" s="39">
        <f t="shared" si="25"/>
        <v>2084032178</v>
      </c>
    </row>
    <row r="135" spans="1:11" ht="13.5">
      <c r="A135" s="44" t="s">
        <v>19</v>
      </c>
      <c r="B135" s="45"/>
      <c r="C135" s="6"/>
      <c r="D135" s="6"/>
      <c r="E135" s="7">
        <v>-3225868</v>
      </c>
      <c r="F135" s="8">
        <v>38201071</v>
      </c>
      <c r="G135" s="6">
        <v>38201071</v>
      </c>
      <c r="H135" s="9">
        <v>38201071</v>
      </c>
      <c r="I135" s="10">
        <v>38201071</v>
      </c>
      <c r="J135" s="6">
        <v>37978571</v>
      </c>
      <c r="K135" s="7">
        <v>37978571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>
        <v>646844112</v>
      </c>
      <c r="F138" s="8">
        <v>1868981333</v>
      </c>
      <c r="G138" s="6">
        <v>1808095579</v>
      </c>
      <c r="H138" s="9">
        <v>1808095579</v>
      </c>
      <c r="I138" s="10">
        <v>1904683833</v>
      </c>
      <c r="J138" s="6">
        <v>1918741826</v>
      </c>
      <c r="K138" s="7">
        <v>1933705018</v>
      </c>
    </row>
    <row r="139" spans="1:11" ht="13.5">
      <c r="A139" s="44" t="s">
        <v>23</v>
      </c>
      <c r="B139" s="45"/>
      <c r="C139" s="6"/>
      <c r="D139" s="6"/>
      <c r="E139" s="7">
        <v>27687021</v>
      </c>
      <c r="F139" s="8">
        <v>51303616</v>
      </c>
      <c r="G139" s="6">
        <v>60270698</v>
      </c>
      <c r="H139" s="9">
        <v>60270698</v>
      </c>
      <c r="I139" s="10">
        <v>49954280</v>
      </c>
      <c r="J139" s="6">
        <v>66954280</v>
      </c>
      <c r="K139" s="7">
        <v>72454280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671305265</v>
      </c>
      <c r="F144" s="8">
        <f t="shared" si="26"/>
        <v>1958486020</v>
      </c>
      <c r="G144" s="6">
        <f t="shared" si="26"/>
        <v>1906567348</v>
      </c>
      <c r="H144" s="9">
        <f t="shared" si="26"/>
        <v>1906567348</v>
      </c>
      <c r="I144" s="10">
        <f t="shared" si="26"/>
        <v>1992839184</v>
      </c>
      <c r="J144" s="6">
        <f t="shared" si="26"/>
        <v>2023674677</v>
      </c>
      <c r="K144" s="7">
        <f t="shared" si="26"/>
        <v>2044137869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-2443915</v>
      </c>
      <c r="F147" s="8">
        <v>40486219</v>
      </c>
      <c r="G147" s="6">
        <v>40486219</v>
      </c>
      <c r="H147" s="9">
        <v>40486219</v>
      </c>
      <c r="I147" s="10">
        <v>40486219</v>
      </c>
      <c r="J147" s="6">
        <v>38486222</v>
      </c>
      <c r="K147" s="7">
        <v>38486219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-1346217</v>
      </c>
      <c r="F154" s="8">
        <v>-14061809</v>
      </c>
      <c r="G154" s="6">
        <v>-14061809</v>
      </c>
      <c r="H154" s="9">
        <v>-14061809</v>
      </c>
      <c r="I154" s="10">
        <v>-14061808</v>
      </c>
      <c r="J154" s="6">
        <v>-14061809</v>
      </c>
      <c r="K154" s="7">
        <v>-14061809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/>
      <c r="J159" s="11">
        <v>2000000</v>
      </c>
      <c r="K159" s="12">
        <v>2000000</v>
      </c>
    </row>
    <row r="160" spans="1:11" ht="13.5">
      <c r="A160" s="49" t="s">
        <v>42</v>
      </c>
      <c r="B160" s="37"/>
      <c r="C160" s="6"/>
      <c r="D160" s="6"/>
      <c r="E160" s="7">
        <v>-1291458</v>
      </c>
      <c r="F160" s="8">
        <v>9355574</v>
      </c>
      <c r="G160" s="6">
        <v>9355574</v>
      </c>
      <c r="H160" s="9">
        <v>9355574</v>
      </c>
      <c r="I160" s="10">
        <v>16328574</v>
      </c>
      <c r="J160" s="6">
        <v>11328574</v>
      </c>
      <c r="K160" s="7">
        <v>11328574</v>
      </c>
    </row>
    <row r="161" spans="1:11" ht="13.5">
      <c r="A161" s="49" t="s">
        <v>43</v>
      </c>
      <c r="B161" s="37"/>
      <c r="C161" s="6"/>
      <c r="D161" s="6"/>
      <c r="E161" s="7">
        <v>-157874</v>
      </c>
      <c r="F161" s="8">
        <v>675856</v>
      </c>
      <c r="G161" s="6">
        <v>675856</v>
      </c>
      <c r="H161" s="9">
        <v>675856</v>
      </c>
      <c r="I161" s="10">
        <v>675856</v>
      </c>
      <c r="J161" s="6">
        <v>675856</v>
      </c>
      <c r="K161" s="7">
        <v>675856</v>
      </c>
    </row>
    <row r="162" spans="1:11" ht="13.5">
      <c r="A162" s="50" t="s">
        <v>44</v>
      </c>
      <c r="B162" s="48"/>
      <c r="C162" s="6"/>
      <c r="D162" s="6"/>
      <c r="E162" s="7">
        <v>538461</v>
      </c>
      <c r="F162" s="8">
        <v>3163419</v>
      </c>
      <c r="G162" s="6">
        <v>3403419</v>
      </c>
      <c r="H162" s="9">
        <v>3403419</v>
      </c>
      <c r="I162" s="10">
        <v>1465469</v>
      </c>
      <c r="J162" s="6">
        <v>1465469</v>
      </c>
      <c r="K162" s="7">
        <v>1465469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666604262</v>
      </c>
      <c r="F165" s="56">
        <f t="shared" si="27"/>
        <v>1998105279</v>
      </c>
      <c r="G165" s="54">
        <f t="shared" si="27"/>
        <v>1946426607</v>
      </c>
      <c r="H165" s="57">
        <f t="shared" si="27"/>
        <v>1946426607</v>
      </c>
      <c r="I165" s="66">
        <f t="shared" si="27"/>
        <v>2037733494</v>
      </c>
      <c r="J165" s="54">
        <f t="shared" si="27"/>
        <v>2063568989</v>
      </c>
      <c r="K165" s="55">
        <f t="shared" si="27"/>
        <v>2084032178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61587601</v>
      </c>
      <c r="G168" s="60">
        <v>61587601</v>
      </c>
      <c r="H168" s="63">
        <v>61587601</v>
      </c>
      <c r="I168" s="64">
        <v>69302315</v>
      </c>
      <c r="J168" s="60">
        <v>62504640</v>
      </c>
      <c r="K168" s="61">
        <v>66879965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120470447</v>
      </c>
      <c r="F169" s="40">
        <f t="shared" si="28"/>
        <v>143451079</v>
      </c>
      <c r="G169" s="38">
        <f t="shared" si="28"/>
        <v>160570647</v>
      </c>
      <c r="H169" s="41">
        <f t="shared" si="28"/>
        <v>160570647</v>
      </c>
      <c r="I169" s="42">
        <f t="shared" si="28"/>
        <v>105529316</v>
      </c>
      <c r="J169" s="38">
        <f t="shared" si="28"/>
        <v>112987292</v>
      </c>
      <c r="K169" s="39">
        <f t="shared" si="28"/>
        <v>102083125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>
        <v>34227330</v>
      </c>
      <c r="F173" s="8">
        <v>32739845</v>
      </c>
      <c r="G173" s="6">
        <v>35389845</v>
      </c>
      <c r="H173" s="9">
        <v>35389845</v>
      </c>
      <c r="I173" s="10">
        <v>34419845</v>
      </c>
      <c r="J173" s="6">
        <v>36660135</v>
      </c>
      <c r="K173" s="7">
        <v>39192416</v>
      </c>
    </row>
    <row r="174" spans="1:11" ht="13.5">
      <c r="A174" s="44" t="s">
        <v>23</v>
      </c>
      <c r="B174" s="45"/>
      <c r="C174" s="6"/>
      <c r="D174" s="6"/>
      <c r="E174" s="7">
        <v>86164924</v>
      </c>
      <c r="F174" s="8">
        <v>108930763</v>
      </c>
      <c r="G174" s="6">
        <v>123515331</v>
      </c>
      <c r="H174" s="9">
        <v>123515331</v>
      </c>
      <c r="I174" s="10">
        <v>69388000</v>
      </c>
      <c r="J174" s="6">
        <v>74512727</v>
      </c>
      <c r="K174" s="7">
        <v>60977195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120392254</v>
      </c>
      <c r="F179" s="8">
        <f t="shared" si="29"/>
        <v>141670608</v>
      </c>
      <c r="G179" s="6">
        <f t="shared" si="29"/>
        <v>158905176</v>
      </c>
      <c r="H179" s="9">
        <f t="shared" si="29"/>
        <v>158905176</v>
      </c>
      <c r="I179" s="10">
        <f t="shared" si="29"/>
        <v>103807845</v>
      </c>
      <c r="J179" s="6">
        <f t="shared" si="29"/>
        <v>111172862</v>
      </c>
      <c r="K179" s="7">
        <f t="shared" si="29"/>
        <v>100169611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-702089</v>
      </c>
      <c r="F187" s="8">
        <v>1000000</v>
      </c>
      <c r="G187" s="6">
        <v>1000000</v>
      </c>
      <c r="H187" s="9">
        <v>1000000</v>
      </c>
      <c r="I187" s="10">
        <v>1056000</v>
      </c>
      <c r="J187" s="6">
        <v>1113024</v>
      </c>
      <c r="K187" s="7">
        <v>1173127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-702089</v>
      </c>
      <c r="F189" s="23">
        <f t="shared" si="32"/>
        <v>1000000</v>
      </c>
      <c r="G189" s="21">
        <f t="shared" si="32"/>
        <v>1000000</v>
      </c>
      <c r="H189" s="24">
        <f t="shared" si="32"/>
        <v>1000000</v>
      </c>
      <c r="I189" s="25">
        <f t="shared" si="32"/>
        <v>1056000</v>
      </c>
      <c r="J189" s="21">
        <f t="shared" si="32"/>
        <v>1113024</v>
      </c>
      <c r="K189" s="22">
        <f t="shared" si="32"/>
        <v>1173127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176873</v>
      </c>
      <c r="F196" s="8">
        <v>180471</v>
      </c>
      <c r="G196" s="6">
        <v>65471</v>
      </c>
      <c r="H196" s="9">
        <v>65471</v>
      </c>
      <c r="I196" s="10">
        <v>65471</v>
      </c>
      <c r="J196" s="6">
        <v>69006</v>
      </c>
      <c r="K196" s="7">
        <v>73837</v>
      </c>
    </row>
    <row r="197" spans="1:11" ht="13.5">
      <c r="A197" s="50" t="s">
        <v>44</v>
      </c>
      <c r="B197" s="48"/>
      <c r="C197" s="6"/>
      <c r="D197" s="6"/>
      <c r="E197" s="7">
        <v>603409</v>
      </c>
      <c r="F197" s="8">
        <v>600000</v>
      </c>
      <c r="G197" s="6">
        <v>600000</v>
      </c>
      <c r="H197" s="9">
        <v>600000</v>
      </c>
      <c r="I197" s="10">
        <v>600000</v>
      </c>
      <c r="J197" s="6">
        <v>632400</v>
      </c>
      <c r="K197" s="7">
        <v>666550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120470447</v>
      </c>
      <c r="F201" s="56">
        <f t="shared" si="34"/>
        <v>205038680</v>
      </c>
      <c r="G201" s="54">
        <f t="shared" si="34"/>
        <v>222158248</v>
      </c>
      <c r="H201" s="57">
        <f t="shared" si="34"/>
        <v>222158248</v>
      </c>
      <c r="I201" s="58">
        <f t="shared" si="34"/>
        <v>174831631</v>
      </c>
      <c r="J201" s="54">
        <f t="shared" si="34"/>
        <v>175491932</v>
      </c>
      <c r="K201" s="55">
        <f t="shared" si="34"/>
        <v>168963090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0.03</v>
      </c>
      <c r="J205" s="81">
        <f t="shared" si="37"/>
        <v>0.03</v>
      </c>
      <c r="K205" s="82">
        <f t="shared" si="37"/>
        <v>0.03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0.03</v>
      </c>
      <c r="J206" s="81">
        <f t="shared" si="38"/>
        <v>0.03</v>
      </c>
      <c r="K206" s="82">
        <f t="shared" si="38"/>
        <v>0.03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-140551153</v>
      </c>
      <c r="F5" s="40">
        <f t="shared" si="0"/>
        <v>143210715</v>
      </c>
      <c r="G5" s="38">
        <f t="shared" si="0"/>
        <v>164985131</v>
      </c>
      <c r="H5" s="41">
        <f t="shared" si="0"/>
        <v>164985131</v>
      </c>
      <c r="I5" s="42">
        <f t="shared" si="0"/>
        <v>143423178</v>
      </c>
      <c r="J5" s="38">
        <f t="shared" si="0"/>
        <v>188030625</v>
      </c>
      <c r="K5" s="39">
        <f t="shared" si="0"/>
        <v>185379335</v>
      </c>
    </row>
    <row r="6" spans="1:11" ht="13.5">
      <c r="A6" s="44" t="s">
        <v>19</v>
      </c>
      <c r="B6" s="45"/>
      <c r="C6" s="6"/>
      <c r="D6" s="6"/>
      <c r="E6" s="7">
        <v>-5208457</v>
      </c>
      <c r="F6" s="8">
        <v>65207310</v>
      </c>
      <c r="G6" s="6">
        <v>69751057</v>
      </c>
      <c r="H6" s="9">
        <v>69751057</v>
      </c>
      <c r="I6" s="10">
        <v>60553805</v>
      </c>
      <c r="J6" s="6">
        <v>130513040</v>
      </c>
      <c r="K6" s="7">
        <v>140369890</v>
      </c>
    </row>
    <row r="7" spans="1:11" ht="13.5">
      <c r="A7" s="44" t="s">
        <v>20</v>
      </c>
      <c r="B7" s="45"/>
      <c r="C7" s="6"/>
      <c r="D7" s="6"/>
      <c r="E7" s="7">
        <v>-66069827</v>
      </c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15457760</v>
      </c>
      <c r="G8" s="6">
        <v>28585017</v>
      </c>
      <c r="H8" s="9">
        <v>28585017</v>
      </c>
      <c r="I8" s="10">
        <v>11150000</v>
      </c>
      <c r="J8" s="6">
        <v>9500000</v>
      </c>
      <c r="K8" s="7">
        <v>17491920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>
        <v>300000</v>
      </c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>
        <v>-3428656</v>
      </c>
      <c r="F11" s="8"/>
      <c r="G11" s="6"/>
      <c r="H11" s="9"/>
      <c r="I11" s="10">
        <v>700000</v>
      </c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>
        <v>126262</v>
      </c>
      <c r="H12" s="9">
        <v>126262</v>
      </c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>
        <v>25927</v>
      </c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-74681013</v>
      </c>
      <c r="F15" s="8">
        <f t="shared" si="1"/>
        <v>80665070</v>
      </c>
      <c r="G15" s="6">
        <f t="shared" si="1"/>
        <v>98462336</v>
      </c>
      <c r="H15" s="9">
        <f t="shared" si="1"/>
        <v>98462336</v>
      </c>
      <c r="I15" s="10">
        <f t="shared" si="1"/>
        <v>72703805</v>
      </c>
      <c r="J15" s="6">
        <f t="shared" si="1"/>
        <v>140013040</v>
      </c>
      <c r="K15" s="7">
        <f t="shared" si="1"/>
        <v>157861810</v>
      </c>
    </row>
    <row r="16" spans="1:11" ht="13.5">
      <c r="A16" s="47" t="s">
        <v>29</v>
      </c>
      <c r="B16" s="48"/>
      <c r="C16" s="6"/>
      <c r="D16" s="6"/>
      <c r="E16" s="7">
        <v>2522</v>
      </c>
      <c r="F16" s="8">
        <v>2800001</v>
      </c>
      <c r="G16" s="6">
        <v>1000003</v>
      </c>
      <c r="H16" s="9">
        <v>1000003</v>
      </c>
      <c r="I16" s="10">
        <v>3900000</v>
      </c>
      <c r="J16" s="6">
        <v>3900000</v>
      </c>
      <c r="K16" s="7">
        <v>3</v>
      </c>
    </row>
    <row r="17" spans="1:11" ht="13.5">
      <c r="A17" s="47" t="s">
        <v>30</v>
      </c>
      <c r="B17" s="37"/>
      <c r="C17" s="16"/>
      <c r="D17" s="16"/>
      <c r="E17" s="17">
        <v>541659</v>
      </c>
      <c r="F17" s="18">
        <v>36421986</v>
      </c>
      <c r="G17" s="16">
        <v>36335769</v>
      </c>
      <c r="H17" s="19">
        <v>36335769</v>
      </c>
      <c r="I17" s="20">
        <v>35402226</v>
      </c>
      <c r="J17" s="16">
        <v>38582889</v>
      </c>
      <c r="K17" s="17">
        <v>21681111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544181</v>
      </c>
      <c r="F18" s="23">
        <f t="shared" si="2"/>
        <v>39221987</v>
      </c>
      <c r="G18" s="21">
        <f t="shared" si="2"/>
        <v>37335772</v>
      </c>
      <c r="H18" s="24">
        <f t="shared" si="2"/>
        <v>37335772</v>
      </c>
      <c r="I18" s="25">
        <f t="shared" si="2"/>
        <v>39302226</v>
      </c>
      <c r="J18" s="21">
        <f t="shared" si="2"/>
        <v>42482889</v>
      </c>
      <c r="K18" s="22">
        <f t="shared" si="2"/>
        <v>21681114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-41028283</v>
      </c>
      <c r="F23" s="8">
        <v>9383658</v>
      </c>
      <c r="G23" s="6">
        <v>10323357</v>
      </c>
      <c r="H23" s="9">
        <v>10323357</v>
      </c>
      <c r="I23" s="10">
        <v>2760000</v>
      </c>
      <c r="J23" s="6"/>
      <c r="K23" s="7">
        <v>2</v>
      </c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-41028283</v>
      </c>
      <c r="F25" s="23">
        <f t="shared" si="4"/>
        <v>9383658</v>
      </c>
      <c r="G25" s="21">
        <f t="shared" si="4"/>
        <v>10323357</v>
      </c>
      <c r="H25" s="24">
        <f t="shared" si="4"/>
        <v>10323357</v>
      </c>
      <c r="I25" s="25">
        <f t="shared" si="4"/>
        <v>2760000</v>
      </c>
      <c r="J25" s="21">
        <f t="shared" si="4"/>
        <v>0</v>
      </c>
      <c r="K25" s="22">
        <f t="shared" si="4"/>
        <v>2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-122534</v>
      </c>
      <c r="F28" s="18"/>
      <c r="G28" s="16"/>
      <c r="H28" s="19"/>
      <c r="I28" s="20">
        <v>5232147</v>
      </c>
      <c r="J28" s="16">
        <v>5534696</v>
      </c>
      <c r="K28" s="17">
        <v>5836409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-122534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5232147</v>
      </c>
      <c r="J29" s="6">
        <f t="shared" si="5"/>
        <v>5534696</v>
      </c>
      <c r="K29" s="7">
        <f t="shared" si="5"/>
        <v>5836409</v>
      </c>
    </row>
    <row r="30" spans="1:11" ht="13.5">
      <c r="A30" s="50" t="s">
        <v>41</v>
      </c>
      <c r="B30" s="37"/>
      <c r="C30" s="11"/>
      <c r="D30" s="11"/>
      <c r="E30" s="12">
        <v>-1133535</v>
      </c>
      <c r="F30" s="13">
        <v>1430000</v>
      </c>
      <c r="G30" s="11">
        <v>2386828</v>
      </c>
      <c r="H30" s="14">
        <v>2386828</v>
      </c>
      <c r="I30" s="15">
        <v>1370000</v>
      </c>
      <c r="J30" s="11"/>
      <c r="K30" s="12"/>
    </row>
    <row r="31" spans="1:11" ht="13.5">
      <c r="A31" s="49" t="s">
        <v>42</v>
      </c>
      <c r="B31" s="37"/>
      <c r="C31" s="6"/>
      <c r="D31" s="6"/>
      <c r="E31" s="7">
        <v>-4625691</v>
      </c>
      <c r="F31" s="8">
        <v>1660000</v>
      </c>
      <c r="G31" s="6">
        <v>2466838</v>
      </c>
      <c r="H31" s="9">
        <v>2466838</v>
      </c>
      <c r="I31" s="10">
        <v>2970000</v>
      </c>
      <c r="J31" s="6"/>
      <c r="K31" s="7"/>
    </row>
    <row r="32" spans="1:11" ht="13.5">
      <c r="A32" s="49" t="s">
        <v>43</v>
      </c>
      <c r="B32" s="37"/>
      <c r="C32" s="6"/>
      <c r="D32" s="6"/>
      <c r="E32" s="7">
        <v>-6509557</v>
      </c>
      <c r="F32" s="8">
        <v>9750000</v>
      </c>
      <c r="G32" s="6">
        <v>12910000</v>
      </c>
      <c r="H32" s="9">
        <v>12910000</v>
      </c>
      <c r="I32" s="10">
        <v>6785000</v>
      </c>
      <c r="J32" s="6"/>
      <c r="K32" s="7"/>
    </row>
    <row r="33" spans="1:11" ht="13.5">
      <c r="A33" s="50" t="s">
        <v>44</v>
      </c>
      <c r="B33" s="48"/>
      <c r="C33" s="6"/>
      <c r="D33" s="6"/>
      <c r="E33" s="7">
        <v>-12997671</v>
      </c>
      <c r="F33" s="8">
        <v>1100000</v>
      </c>
      <c r="G33" s="6">
        <v>1100000</v>
      </c>
      <c r="H33" s="9">
        <v>1100000</v>
      </c>
      <c r="I33" s="10">
        <v>12300000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>
        <v>2950</v>
      </c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47680</v>
      </c>
      <c r="F37" s="40">
        <f t="shared" si="6"/>
        <v>7364654</v>
      </c>
      <c r="G37" s="38">
        <f t="shared" si="6"/>
        <v>6464655</v>
      </c>
      <c r="H37" s="41">
        <f t="shared" si="6"/>
        <v>6464655</v>
      </c>
      <c r="I37" s="42">
        <f t="shared" si="6"/>
        <v>2980000</v>
      </c>
      <c r="J37" s="38">
        <f t="shared" si="6"/>
        <v>3326364</v>
      </c>
      <c r="K37" s="39">
        <f t="shared" si="6"/>
        <v>15508298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>
        <v>1700000</v>
      </c>
      <c r="G43" s="6">
        <v>1</v>
      </c>
      <c r="H43" s="9">
        <v>1</v>
      </c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>
        <v>5664654</v>
      </c>
      <c r="G44" s="6">
        <v>6464654</v>
      </c>
      <c r="H44" s="9">
        <v>6464654</v>
      </c>
      <c r="I44" s="10">
        <v>2980000</v>
      </c>
      <c r="J44" s="6">
        <v>3326364</v>
      </c>
      <c r="K44" s="7">
        <v>15508298</v>
      </c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7364654</v>
      </c>
      <c r="G47" s="6">
        <f t="shared" si="7"/>
        <v>6464655</v>
      </c>
      <c r="H47" s="9">
        <f t="shared" si="7"/>
        <v>6464655</v>
      </c>
      <c r="I47" s="10">
        <f t="shared" si="7"/>
        <v>2980000</v>
      </c>
      <c r="J47" s="6">
        <f t="shared" si="7"/>
        <v>3326364</v>
      </c>
      <c r="K47" s="7">
        <f t="shared" si="7"/>
        <v>15508298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>
        <v>47680</v>
      </c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47680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-249447</v>
      </c>
      <c r="F69" s="40">
        <f t="shared" si="12"/>
        <v>28701957</v>
      </c>
      <c r="G69" s="38">
        <f t="shared" si="12"/>
        <v>12251027</v>
      </c>
      <c r="H69" s="41">
        <f t="shared" si="12"/>
        <v>12251027</v>
      </c>
      <c r="I69" s="42">
        <f t="shared" si="12"/>
        <v>9983189</v>
      </c>
      <c r="J69" s="38">
        <f t="shared" si="12"/>
        <v>0</v>
      </c>
      <c r="K69" s="39">
        <f t="shared" si="12"/>
        <v>5500001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>
        <v>400000</v>
      </c>
      <c r="J70" s="6"/>
      <c r="K70" s="7">
        <v>5500000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>
        <v>650000</v>
      </c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1050000</v>
      </c>
      <c r="J79" s="6">
        <f t="shared" si="13"/>
        <v>0</v>
      </c>
      <c r="K79" s="7">
        <f t="shared" si="13"/>
        <v>5500000</v>
      </c>
    </row>
    <row r="80" spans="1:11" ht="13.5">
      <c r="A80" s="47" t="s">
        <v>29</v>
      </c>
      <c r="B80" s="48"/>
      <c r="C80" s="6"/>
      <c r="D80" s="6"/>
      <c r="E80" s="7"/>
      <c r="F80" s="8">
        <v>1618446</v>
      </c>
      <c r="G80" s="6">
        <v>1118447</v>
      </c>
      <c r="H80" s="9">
        <v>1118447</v>
      </c>
      <c r="I80" s="10"/>
      <c r="J80" s="6"/>
      <c r="K80" s="7">
        <v>1</v>
      </c>
    </row>
    <row r="81" spans="1:11" ht="13.5">
      <c r="A81" s="47" t="s">
        <v>30</v>
      </c>
      <c r="B81" s="37"/>
      <c r="C81" s="16"/>
      <c r="D81" s="16"/>
      <c r="E81" s="17"/>
      <c r="F81" s="18">
        <v>27083511</v>
      </c>
      <c r="G81" s="16">
        <v>11132580</v>
      </c>
      <c r="H81" s="19">
        <v>11132580</v>
      </c>
      <c r="I81" s="20">
        <v>8233189</v>
      </c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28701957</v>
      </c>
      <c r="G82" s="21">
        <f t="shared" si="14"/>
        <v>12251027</v>
      </c>
      <c r="H82" s="24">
        <f t="shared" si="14"/>
        <v>12251027</v>
      </c>
      <c r="I82" s="25">
        <f t="shared" si="14"/>
        <v>8233189</v>
      </c>
      <c r="J82" s="21">
        <f t="shared" si="14"/>
        <v>0</v>
      </c>
      <c r="K82" s="22">
        <f t="shared" si="14"/>
        <v>1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>
        <v>700000</v>
      </c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>
        <v>-249447</v>
      </c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-249447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-140752920</v>
      </c>
      <c r="F101" s="40">
        <f t="shared" si="18"/>
        <v>179277326</v>
      </c>
      <c r="G101" s="38">
        <f t="shared" si="18"/>
        <v>183700813</v>
      </c>
      <c r="H101" s="41">
        <f t="shared" si="18"/>
        <v>183700813</v>
      </c>
      <c r="I101" s="42">
        <f t="shared" si="18"/>
        <v>156386367</v>
      </c>
      <c r="J101" s="38">
        <f t="shared" si="18"/>
        <v>191356989</v>
      </c>
      <c r="K101" s="39">
        <f t="shared" si="18"/>
        <v>206387634</v>
      </c>
    </row>
    <row r="102" spans="1:11" ht="13.5">
      <c r="A102" s="44" t="s">
        <v>19</v>
      </c>
      <c r="B102" s="45"/>
      <c r="C102" s="6"/>
      <c r="D102" s="6"/>
      <c r="E102" s="7">
        <v>-5208457</v>
      </c>
      <c r="F102" s="8">
        <v>65207310</v>
      </c>
      <c r="G102" s="6">
        <v>69751057</v>
      </c>
      <c r="H102" s="9">
        <v>69751057</v>
      </c>
      <c r="I102" s="10">
        <v>60953805</v>
      </c>
      <c r="J102" s="6">
        <v>130513040</v>
      </c>
      <c r="K102" s="7">
        <v>145869890</v>
      </c>
    </row>
    <row r="103" spans="1:11" ht="13.5">
      <c r="A103" s="44" t="s">
        <v>20</v>
      </c>
      <c r="B103" s="45"/>
      <c r="C103" s="6"/>
      <c r="D103" s="6"/>
      <c r="E103" s="7">
        <v>-66069827</v>
      </c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15457760</v>
      </c>
      <c r="G104" s="6">
        <v>28585017</v>
      </c>
      <c r="H104" s="9">
        <v>28585017</v>
      </c>
      <c r="I104" s="10">
        <v>11800000</v>
      </c>
      <c r="J104" s="6">
        <v>9500000</v>
      </c>
      <c r="K104" s="7">
        <v>17491920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>
        <v>300000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>
        <v>-3428656</v>
      </c>
      <c r="F107" s="8">
        <v>1700000</v>
      </c>
      <c r="G107" s="6">
        <v>1</v>
      </c>
      <c r="H107" s="9">
        <v>1</v>
      </c>
      <c r="I107" s="10">
        <v>700000</v>
      </c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>
        <v>5664654</v>
      </c>
      <c r="G108" s="6">
        <v>6590916</v>
      </c>
      <c r="H108" s="9">
        <v>6590916</v>
      </c>
      <c r="I108" s="10">
        <v>2980000</v>
      </c>
      <c r="J108" s="6">
        <v>3326364</v>
      </c>
      <c r="K108" s="7">
        <v>15508298</v>
      </c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>
        <v>25927</v>
      </c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-74681013</v>
      </c>
      <c r="F111" s="8">
        <f t="shared" si="19"/>
        <v>88029724</v>
      </c>
      <c r="G111" s="6">
        <f t="shared" si="19"/>
        <v>104926991</v>
      </c>
      <c r="H111" s="9">
        <f t="shared" si="19"/>
        <v>104926991</v>
      </c>
      <c r="I111" s="10">
        <f t="shared" si="19"/>
        <v>76733805</v>
      </c>
      <c r="J111" s="6">
        <f t="shared" si="19"/>
        <v>143339404</v>
      </c>
      <c r="K111" s="7">
        <f t="shared" si="19"/>
        <v>178870108</v>
      </c>
    </row>
    <row r="112" spans="1:11" ht="13.5">
      <c r="A112" s="47" t="s">
        <v>29</v>
      </c>
      <c r="B112" s="48"/>
      <c r="C112" s="6"/>
      <c r="D112" s="6"/>
      <c r="E112" s="7">
        <v>2522</v>
      </c>
      <c r="F112" s="8">
        <v>4418447</v>
      </c>
      <c r="G112" s="6">
        <v>2118450</v>
      </c>
      <c r="H112" s="9">
        <v>2118450</v>
      </c>
      <c r="I112" s="10">
        <v>3900000</v>
      </c>
      <c r="J112" s="6">
        <v>3900000</v>
      </c>
      <c r="K112" s="7">
        <v>4</v>
      </c>
    </row>
    <row r="113" spans="1:11" ht="13.5">
      <c r="A113" s="47" t="s">
        <v>30</v>
      </c>
      <c r="B113" s="37"/>
      <c r="C113" s="16"/>
      <c r="D113" s="16"/>
      <c r="E113" s="17">
        <v>541659</v>
      </c>
      <c r="F113" s="18">
        <v>63505497</v>
      </c>
      <c r="G113" s="16">
        <v>47468349</v>
      </c>
      <c r="H113" s="19">
        <v>47468349</v>
      </c>
      <c r="I113" s="20">
        <v>43635415</v>
      </c>
      <c r="J113" s="16">
        <v>38582889</v>
      </c>
      <c r="K113" s="17">
        <v>21681111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544181</v>
      </c>
      <c r="F114" s="23">
        <f t="shared" si="20"/>
        <v>67923944</v>
      </c>
      <c r="G114" s="21">
        <f t="shared" si="20"/>
        <v>49586799</v>
      </c>
      <c r="H114" s="24">
        <f t="shared" si="20"/>
        <v>49586799</v>
      </c>
      <c r="I114" s="25">
        <f t="shared" si="20"/>
        <v>47535415</v>
      </c>
      <c r="J114" s="21">
        <f t="shared" si="20"/>
        <v>42482889</v>
      </c>
      <c r="K114" s="22">
        <f t="shared" si="20"/>
        <v>21681115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>
        <v>700000</v>
      </c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-41230050</v>
      </c>
      <c r="F119" s="8">
        <v>9383658</v>
      </c>
      <c r="G119" s="6">
        <v>10323357</v>
      </c>
      <c r="H119" s="9">
        <v>10323357</v>
      </c>
      <c r="I119" s="10">
        <v>2760000</v>
      </c>
      <c r="J119" s="6"/>
      <c r="K119" s="7">
        <v>2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-41230050</v>
      </c>
      <c r="F121" s="23">
        <f t="shared" si="22"/>
        <v>9383658</v>
      </c>
      <c r="G121" s="21">
        <f t="shared" si="22"/>
        <v>10323357</v>
      </c>
      <c r="H121" s="24">
        <f t="shared" si="22"/>
        <v>10323357</v>
      </c>
      <c r="I121" s="25">
        <f t="shared" si="22"/>
        <v>2760000</v>
      </c>
      <c r="J121" s="21">
        <f t="shared" si="22"/>
        <v>0</v>
      </c>
      <c r="K121" s="22">
        <f t="shared" si="22"/>
        <v>2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-122534</v>
      </c>
      <c r="F124" s="18"/>
      <c r="G124" s="16"/>
      <c r="H124" s="19"/>
      <c r="I124" s="20">
        <v>5232147</v>
      </c>
      <c r="J124" s="16">
        <v>5534696</v>
      </c>
      <c r="K124" s="17">
        <v>5836409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-122534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5232147</v>
      </c>
      <c r="J125" s="6">
        <f t="shared" si="23"/>
        <v>5534696</v>
      </c>
      <c r="K125" s="7">
        <f t="shared" si="23"/>
        <v>5836409</v>
      </c>
    </row>
    <row r="126" spans="1:11" ht="13.5">
      <c r="A126" s="50" t="s">
        <v>41</v>
      </c>
      <c r="B126" s="37"/>
      <c r="C126" s="11"/>
      <c r="D126" s="11"/>
      <c r="E126" s="12">
        <v>-1133535</v>
      </c>
      <c r="F126" s="13">
        <v>1430000</v>
      </c>
      <c r="G126" s="11">
        <v>2386828</v>
      </c>
      <c r="H126" s="14">
        <v>2386828</v>
      </c>
      <c r="I126" s="15">
        <v>1370000</v>
      </c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-4625691</v>
      </c>
      <c r="F127" s="8">
        <v>1660000</v>
      </c>
      <c r="G127" s="6">
        <v>2466838</v>
      </c>
      <c r="H127" s="9">
        <v>2466838</v>
      </c>
      <c r="I127" s="10">
        <v>2970000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-6509557</v>
      </c>
      <c r="F128" s="8">
        <v>9750000</v>
      </c>
      <c r="G128" s="6">
        <v>12910000</v>
      </c>
      <c r="H128" s="9">
        <v>12910000</v>
      </c>
      <c r="I128" s="10">
        <v>6785000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-12997671</v>
      </c>
      <c r="F129" s="8">
        <v>1100000</v>
      </c>
      <c r="G129" s="6">
        <v>1100000</v>
      </c>
      <c r="H129" s="9">
        <v>1100000</v>
      </c>
      <c r="I129" s="10">
        <v>12300000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>
        <v>2950</v>
      </c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-140752920</v>
      </c>
      <c r="F132" s="56">
        <f t="shared" si="24"/>
        <v>179277326</v>
      </c>
      <c r="G132" s="54">
        <f t="shared" si="24"/>
        <v>183700813</v>
      </c>
      <c r="H132" s="57">
        <f t="shared" si="24"/>
        <v>183700813</v>
      </c>
      <c r="I132" s="58">
        <f t="shared" si="24"/>
        <v>156386367</v>
      </c>
      <c r="J132" s="54">
        <f t="shared" si="24"/>
        <v>191356989</v>
      </c>
      <c r="K132" s="55">
        <f t="shared" si="24"/>
        <v>206387634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826618586</v>
      </c>
      <c r="F134" s="40">
        <f t="shared" si="25"/>
        <v>174233947</v>
      </c>
      <c r="G134" s="38">
        <f t="shared" si="25"/>
        <v>178657434</v>
      </c>
      <c r="H134" s="41">
        <f t="shared" si="25"/>
        <v>178657434</v>
      </c>
      <c r="I134" s="42">
        <f t="shared" si="25"/>
        <v>956995138</v>
      </c>
      <c r="J134" s="38">
        <f t="shared" si="25"/>
        <v>1125811765</v>
      </c>
      <c r="K134" s="39">
        <f t="shared" si="25"/>
        <v>1321189081</v>
      </c>
    </row>
    <row r="135" spans="1:11" ht="13.5">
      <c r="A135" s="44" t="s">
        <v>19</v>
      </c>
      <c r="B135" s="45"/>
      <c r="C135" s="6"/>
      <c r="D135" s="6"/>
      <c r="E135" s="7">
        <v>-5208457</v>
      </c>
      <c r="F135" s="8">
        <v>65207310</v>
      </c>
      <c r="G135" s="6">
        <v>69751057</v>
      </c>
      <c r="H135" s="9">
        <v>69751057</v>
      </c>
      <c r="I135" s="10">
        <v>60953805</v>
      </c>
      <c r="J135" s="6">
        <v>130513040</v>
      </c>
      <c r="K135" s="7">
        <v>145869890</v>
      </c>
    </row>
    <row r="136" spans="1:11" ht="13.5">
      <c r="A136" s="44" t="s">
        <v>20</v>
      </c>
      <c r="B136" s="45"/>
      <c r="C136" s="6"/>
      <c r="D136" s="6"/>
      <c r="E136" s="7">
        <v>-66069827</v>
      </c>
      <c r="F136" s="8">
        <v>5664654</v>
      </c>
      <c r="G136" s="6">
        <v>6464654</v>
      </c>
      <c r="H136" s="9">
        <v>6464654</v>
      </c>
      <c r="I136" s="10">
        <v>2980000</v>
      </c>
      <c r="J136" s="6">
        <v>3326364</v>
      </c>
      <c r="K136" s="7">
        <v>15508298</v>
      </c>
    </row>
    <row r="137" spans="1:11" ht="13.5">
      <c r="A137" s="44" t="s">
        <v>21</v>
      </c>
      <c r="B137" s="45"/>
      <c r="C137" s="6"/>
      <c r="D137" s="6"/>
      <c r="E137" s="7">
        <v>-44132777</v>
      </c>
      <c r="F137" s="8">
        <v>15457760</v>
      </c>
      <c r="G137" s="6">
        <v>28585017</v>
      </c>
      <c r="H137" s="9">
        <v>28585017</v>
      </c>
      <c r="I137" s="10">
        <v>11800000</v>
      </c>
      <c r="J137" s="6">
        <v>9500000</v>
      </c>
      <c r="K137" s="7">
        <v>17491920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>
        <v>300000</v>
      </c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-3428656</v>
      </c>
      <c r="F140" s="8">
        <v>1700000</v>
      </c>
      <c r="G140" s="6">
        <v>1</v>
      </c>
      <c r="H140" s="9">
        <v>1</v>
      </c>
      <c r="I140" s="10">
        <v>820000</v>
      </c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>
        <v>126262</v>
      </c>
      <c r="H141" s="9">
        <v>126262</v>
      </c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2950</v>
      </c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-118836767</v>
      </c>
      <c r="F144" s="8">
        <f t="shared" si="26"/>
        <v>88029724</v>
      </c>
      <c r="G144" s="6">
        <f t="shared" si="26"/>
        <v>104926991</v>
      </c>
      <c r="H144" s="9">
        <f t="shared" si="26"/>
        <v>104926991</v>
      </c>
      <c r="I144" s="10">
        <f t="shared" si="26"/>
        <v>76853805</v>
      </c>
      <c r="J144" s="6">
        <f t="shared" si="26"/>
        <v>143339404</v>
      </c>
      <c r="K144" s="7">
        <f t="shared" si="26"/>
        <v>178870108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569643</v>
      </c>
      <c r="F147" s="8">
        <v>67923944</v>
      </c>
      <c r="G147" s="6">
        <v>49586799</v>
      </c>
      <c r="H147" s="9">
        <v>49586799</v>
      </c>
      <c r="I147" s="10">
        <v>854557750</v>
      </c>
      <c r="J147" s="6">
        <v>982540435</v>
      </c>
      <c r="K147" s="7">
        <v>1142438128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>
        <v>548500</v>
      </c>
      <c r="J148" s="6">
        <v>549000</v>
      </c>
      <c r="K148" s="7">
        <v>549000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100489</v>
      </c>
      <c r="F151" s="8">
        <v>9383658</v>
      </c>
      <c r="G151" s="6">
        <v>10323357</v>
      </c>
      <c r="H151" s="9">
        <v>10323357</v>
      </c>
      <c r="I151" s="10">
        <v>241000</v>
      </c>
      <c r="J151" s="6">
        <v>245000</v>
      </c>
      <c r="K151" s="7">
        <v>245002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-201302</v>
      </c>
      <c r="F154" s="8"/>
      <c r="G154" s="6"/>
      <c r="H154" s="9"/>
      <c r="I154" s="10">
        <v>800000</v>
      </c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-2463037</v>
      </c>
      <c r="G158" s="6">
        <v>-2463037</v>
      </c>
      <c r="H158" s="9">
        <v>-2463037</v>
      </c>
      <c r="I158" s="10">
        <v>799004</v>
      </c>
      <c r="J158" s="6">
        <v>834782</v>
      </c>
      <c r="K158" s="7">
        <v>875330</v>
      </c>
    </row>
    <row r="159" spans="1:11" ht="13.5">
      <c r="A159" s="50" t="s">
        <v>41</v>
      </c>
      <c r="B159" s="37"/>
      <c r="C159" s="11"/>
      <c r="D159" s="11"/>
      <c r="E159" s="12">
        <v>-1256069</v>
      </c>
      <c r="F159" s="13">
        <v>380000</v>
      </c>
      <c r="G159" s="11">
        <v>1336828</v>
      </c>
      <c r="H159" s="14">
        <v>1336828</v>
      </c>
      <c r="I159" s="15">
        <v>1370000</v>
      </c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-8679381</v>
      </c>
      <c r="F160" s="8">
        <v>129658</v>
      </c>
      <c r="G160" s="6">
        <v>936496</v>
      </c>
      <c r="H160" s="9">
        <v>936496</v>
      </c>
      <c r="I160" s="10">
        <v>1400079</v>
      </c>
      <c r="J160" s="6">
        <v>-1696856</v>
      </c>
      <c r="K160" s="7">
        <v>-1788487</v>
      </c>
    </row>
    <row r="161" spans="1:11" ht="13.5">
      <c r="A161" s="49" t="s">
        <v>43</v>
      </c>
      <c r="B161" s="37"/>
      <c r="C161" s="6"/>
      <c r="D161" s="6"/>
      <c r="E161" s="7">
        <v>-6507795</v>
      </c>
      <c r="F161" s="8">
        <v>9750000</v>
      </c>
      <c r="G161" s="6">
        <v>12910000</v>
      </c>
      <c r="H161" s="9">
        <v>12910000</v>
      </c>
      <c r="I161" s="10">
        <v>8125000</v>
      </c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-12836256</v>
      </c>
      <c r="F162" s="8">
        <v>1100000</v>
      </c>
      <c r="G162" s="6">
        <v>1100000</v>
      </c>
      <c r="H162" s="9">
        <v>1100000</v>
      </c>
      <c r="I162" s="10">
        <v>12300000</v>
      </c>
      <c r="J162" s="6"/>
      <c r="K162" s="7"/>
    </row>
    <row r="163" spans="1:11" ht="13.5">
      <c r="A163" s="49" t="s">
        <v>45</v>
      </c>
      <c r="B163" s="37"/>
      <c r="C163" s="6"/>
      <c r="D163" s="6"/>
      <c r="E163" s="7">
        <v>974266024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826618586</v>
      </c>
      <c r="F165" s="56">
        <f t="shared" si="27"/>
        <v>174233947</v>
      </c>
      <c r="G165" s="54">
        <f t="shared" si="27"/>
        <v>178657434</v>
      </c>
      <c r="H165" s="57">
        <f t="shared" si="27"/>
        <v>178657434</v>
      </c>
      <c r="I165" s="66">
        <f t="shared" si="27"/>
        <v>956995138</v>
      </c>
      <c r="J165" s="54">
        <f t="shared" si="27"/>
        <v>1125811765</v>
      </c>
      <c r="K165" s="55">
        <f t="shared" si="27"/>
        <v>1321189081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5043379</v>
      </c>
      <c r="G168" s="60">
        <v>5693008</v>
      </c>
      <c r="H168" s="63">
        <v>5693008</v>
      </c>
      <c r="I168" s="64">
        <v>6251167</v>
      </c>
      <c r="J168" s="60">
        <v>6588770</v>
      </c>
      <c r="K168" s="61">
        <v>6944566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-39187711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>
        <v>3346973</v>
      </c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228932</v>
      </c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3575905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>
        <v>846716</v>
      </c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846716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847408</v>
      </c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847408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11882221</v>
      </c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199770</v>
      </c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>
        <v>-56539731</v>
      </c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-39187711</v>
      </c>
      <c r="F201" s="56">
        <f t="shared" si="34"/>
        <v>5043379</v>
      </c>
      <c r="G201" s="54">
        <f t="shared" si="34"/>
        <v>5693008</v>
      </c>
      <c r="H201" s="57">
        <f t="shared" si="34"/>
        <v>5693008</v>
      </c>
      <c r="I201" s="58">
        <f t="shared" si="34"/>
        <v>6251167</v>
      </c>
      <c r="J201" s="54">
        <f t="shared" si="34"/>
        <v>6588770</v>
      </c>
      <c r="K201" s="55">
        <f t="shared" si="34"/>
        <v>6944566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0.03</v>
      </c>
      <c r="G205" s="81">
        <f t="shared" si="37"/>
        <v>0.03</v>
      </c>
      <c r="H205" s="84">
        <f t="shared" si="37"/>
        <v>0.03</v>
      </c>
      <c r="I205" s="85">
        <f t="shared" si="37"/>
        <v>0.01</v>
      </c>
      <c r="J205" s="81">
        <f t="shared" si="37"/>
        <v>0.01</v>
      </c>
      <c r="K205" s="82">
        <f t="shared" si="37"/>
        <v>0.01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0.03</v>
      </c>
      <c r="G206" s="81">
        <f t="shared" si="38"/>
        <v>0.03</v>
      </c>
      <c r="H206" s="84">
        <f t="shared" si="38"/>
        <v>0.03</v>
      </c>
      <c r="I206" s="85">
        <f t="shared" si="38"/>
        <v>0.01</v>
      </c>
      <c r="J206" s="81">
        <f t="shared" si="38"/>
        <v>0.01</v>
      </c>
      <c r="K206" s="82">
        <f t="shared" si="38"/>
        <v>0.01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187602</v>
      </c>
      <c r="F5" s="40">
        <f t="shared" si="0"/>
        <v>83711762</v>
      </c>
      <c r="G5" s="38">
        <f t="shared" si="0"/>
        <v>53377838</v>
      </c>
      <c r="H5" s="41">
        <f t="shared" si="0"/>
        <v>53377838</v>
      </c>
      <c r="I5" s="42">
        <f t="shared" si="0"/>
        <v>97310386</v>
      </c>
      <c r="J5" s="38">
        <f t="shared" si="0"/>
        <v>84482928</v>
      </c>
      <c r="K5" s="39">
        <f t="shared" si="0"/>
        <v>85802336</v>
      </c>
    </row>
    <row r="6" spans="1:11" ht="13.5">
      <c r="A6" s="44" t="s">
        <v>19</v>
      </c>
      <c r="B6" s="45"/>
      <c r="C6" s="6"/>
      <c r="D6" s="6"/>
      <c r="E6" s="7"/>
      <c r="F6" s="8">
        <v>29555105</v>
      </c>
      <c r="G6" s="6">
        <v>28034416</v>
      </c>
      <c r="H6" s="9">
        <v>28034416</v>
      </c>
      <c r="I6" s="10">
        <v>48870486</v>
      </c>
      <c r="J6" s="6">
        <v>38263914</v>
      </c>
      <c r="K6" s="7">
        <v>50474921</v>
      </c>
    </row>
    <row r="7" spans="1:11" ht="13.5">
      <c r="A7" s="44" t="s">
        <v>20</v>
      </c>
      <c r="B7" s="45"/>
      <c r="C7" s="6"/>
      <c r="D7" s="6"/>
      <c r="E7" s="7"/>
      <c r="F7" s="8">
        <v>5500000</v>
      </c>
      <c r="G7" s="6"/>
      <c r="H7" s="9"/>
      <c r="I7" s="10"/>
      <c r="J7" s="6">
        <v>3000000</v>
      </c>
      <c r="K7" s="7">
        <v>3500000</v>
      </c>
    </row>
    <row r="8" spans="1:11" ht="13.5">
      <c r="A8" s="44" t="s">
        <v>21</v>
      </c>
      <c r="B8" s="45"/>
      <c r="C8" s="6"/>
      <c r="D8" s="6"/>
      <c r="E8" s="7">
        <v>63202</v>
      </c>
      <c r="F8" s="8">
        <v>19900000</v>
      </c>
      <c r="G8" s="6">
        <v>17900000</v>
      </c>
      <c r="H8" s="9">
        <v>17900000</v>
      </c>
      <c r="I8" s="10">
        <v>15900000</v>
      </c>
      <c r="J8" s="6">
        <v>21450000</v>
      </c>
      <c r="K8" s="7">
        <v>15000001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>
        <v>12618000</v>
      </c>
      <c r="G12" s="6"/>
      <c r="H12" s="9"/>
      <c r="I12" s="10">
        <v>8150000</v>
      </c>
      <c r="J12" s="6">
        <v>8150001</v>
      </c>
      <c r="K12" s="7">
        <v>5</v>
      </c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63202</v>
      </c>
      <c r="F15" s="8">
        <f t="shared" si="1"/>
        <v>67573105</v>
      </c>
      <c r="G15" s="6">
        <f t="shared" si="1"/>
        <v>45934416</v>
      </c>
      <c r="H15" s="9">
        <f t="shared" si="1"/>
        <v>45934416</v>
      </c>
      <c r="I15" s="10">
        <f t="shared" si="1"/>
        <v>72920486</v>
      </c>
      <c r="J15" s="6">
        <f t="shared" si="1"/>
        <v>70863915</v>
      </c>
      <c r="K15" s="7">
        <f t="shared" si="1"/>
        <v>68974927</v>
      </c>
    </row>
    <row r="16" spans="1:11" ht="13.5">
      <c r="A16" s="47" t="s">
        <v>29</v>
      </c>
      <c r="B16" s="48"/>
      <c r="C16" s="6"/>
      <c r="D16" s="6"/>
      <c r="E16" s="7"/>
      <c r="F16" s="8">
        <v>10471657</v>
      </c>
      <c r="G16" s="6">
        <v>1678422</v>
      </c>
      <c r="H16" s="9">
        <v>1678422</v>
      </c>
      <c r="I16" s="10">
        <v>8269900</v>
      </c>
      <c r="J16" s="6">
        <v>158100</v>
      </c>
      <c r="K16" s="7">
        <v>166637</v>
      </c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10471657</v>
      </c>
      <c r="G18" s="21">
        <f t="shared" si="2"/>
        <v>1678422</v>
      </c>
      <c r="H18" s="24">
        <f t="shared" si="2"/>
        <v>1678422</v>
      </c>
      <c r="I18" s="25">
        <f t="shared" si="2"/>
        <v>8269900</v>
      </c>
      <c r="J18" s="21">
        <f t="shared" si="2"/>
        <v>158100</v>
      </c>
      <c r="K18" s="22">
        <f t="shared" si="2"/>
        <v>166637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124400</v>
      </c>
      <c r="F23" s="8"/>
      <c r="G23" s="6">
        <v>1200000</v>
      </c>
      <c r="H23" s="9">
        <v>1200000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124400</v>
      </c>
      <c r="F25" s="23">
        <f t="shared" si="4"/>
        <v>0</v>
      </c>
      <c r="G25" s="21">
        <f t="shared" si="4"/>
        <v>1200000</v>
      </c>
      <c r="H25" s="24">
        <f t="shared" si="4"/>
        <v>1200000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/>
      <c r="F31" s="8">
        <v>1085000</v>
      </c>
      <c r="G31" s="6">
        <v>430313</v>
      </c>
      <c r="H31" s="9">
        <v>430313</v>
      </c>
      <c r="I31" s="10">
        <v>235000</v>
      </c>
      <c r="J31" s="6">
        <v>235000</v>
      </c>
      <c r="K31" s="7">
        <v>235000</v>
      </c>
    </row>
    <row r="32" spans="1:11" ht="13.5">
      <c r="A32" s="49" t="s">
        <v>43</v>
      </c>
      <c r="B32" s="37"/>
      <c r="C32" s="6"/>
      <c r="D32" s="6"/>
      <c r="E32" s="7"/>
      <c r="F32" s="8">
        <v>3082000</v>
      </c>
      <c r="G32" s="6">
        <v>778000</v>
      </c>
      <c r="H32" s="9">
        <v>778000</v>
      </c>
      <c r="I32" s="10">
        <v>13985000</v>
      </c>
      <c r="J32" s="6">
        <v>13225913</v>
      </c>
      <c r="K32" s="7">
        <v>16425772</v>
      </c>
    </row>
    <row r="33" spans="1:11" ht="13.5">
      <c r="A33" s="50" t="s">
        <v>44</v>
      </c>
      <c r="B33" s="48"/>
      <c r="C33" s="6"/>
      <c r="D33" s="6"/>
      <c r="E33" s="7"/>
      <c r="F33" s="8">
        <v>1500000</v>
      </c>
      <c r="G33" s="6">
        <v>3356687</v>
      </c>
      <c r="H33" s="9">
        <v>3356687</v>
      </c>
      <c r="I33" s="10">
        <v>1900000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17250000</v>
      </c>
      <c r="G37" s="38">
        <f t="shared" si="6"/>
        <v>17750000</v>
      </c>
      <c r="H37" s="41">
        <f t="shared" si="6"/>
        <v>17750000</v>
      </c>
      <c r="I37" s="42">
        <f t="shared" si="6"/>
        <v>8000001</v>
      </c>
      <c r="J37" s="38">
        <f t="shared" si="6"/>
        <v>14750000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17250000</v>
      </c>
      <c r="G40" s="6">
        <v>10900000</v>
      </c>
      <c r="H40" s="9">
        <v>10900000</v>
      </c>
      <c r="I40" s="10">
        <v>3000001</v>
      </c>
      <c r="J40" s="6">
        <v>7400000</v>
      </c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17250000</v>
      </c>
      <c r="G47" s="6">
        <f t="shared" si="7"/>
        <v>10900000</v>
      </c>
      <c r="H47" s="9">
        <f t="shared" si="7"/>
        <v>10900000</v>
      </c>
      <c r="I47" s="10">
        <f t="shared" si="7"/>
        <v>3000001</v>
      </c>
      <c r="J47" s="6">
        <f t="shared" si="7"/>
        <v>7400000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>
        <v>6850000</v>
      </c>
      <c r="H64" s="9">
        <v>6850000</v>
      </c>
      <c r="I64" s="10">
        <v>5000000</v>
      </c>
      <c r="J64" s="6">
        <v>7350000</v>
      </c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19775350</v>
      </c>
      <c r="F69" s="40">
        <f t="shared" si="12"/>
        <v>94472488</v>
      </c>
      <c r="G69" s="38">
        <f t="shared" si="12"/>
        <v>82921656</v>
      </c>
      <c r="H69" s="41">
        <f t="shared" si="12"/>
        <v>82921656</v>
      </c>
      <c r="I69" s="42">
        <f t="shared" si="12"/>
        <v>37409466</v>
      </c>
      <c r="J69" s="38">
        <f t="shared" si="12"/>
        <v>57570463</v>
      </c>
      <c r="K69" s="39">
        <f t="shared" si="12"/>
        <v>49277160</v>
      </c>
    </row>
    <row r="70" spans="1:11" ht="13.5">
      <c r="A70" s="44" t="s">
        <v>19</v>
      </c>
      <c r="B70" s="45"/>
      <c r="C70" s="6"/>
      <c r="D70" s="6"/>
      <c r="E70" s="7">
        <v>19217936</v>
      </c>
      <c r="F70" s="8">
        <v>79665723</v>
      </c>
      <c r="G70" s="6">
        <v>63971656</v>
      </c>
      <c r="H70" s="9">
        <v>63971656</v>
      </c>
      <c r="I70" s="10">
        <v>32859464</v>
      </c>
      <c r="J70" s="6">
        <v>52799063</v>
      </c>
      <c r="K70" s="7">
        <v>31666374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>
        <v>557414</v>
      </c>
      <c r="F72" s="8">
        <v>2300000</v>
      </c>
      <c r="G72" s="6">
        <v>16200000</v>
      </c>
      <c r="H72" s="9">
        <v>16200000</v>
      </c>
      <c r="I72" s="10">
        <v>300002</v>
      </c>
      <c r="J72" s="6">
        <v>300000</v>
      </c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19775350</v>
      </c>
      <c r="F79" s="8">
        <f t="shared" si="13"/>
        <v>81965723</v>
      </c>
      <c r="G79" s="6">
        <f t="shared" si="13"/>
        <v>80171656</v>
      </c>
      <c r="H79" s="9">
        <f t="shared" si="13"/>
        <v>80171656</v>
      </c>
      <c r="I79" s="10">
        <f t="shared" si="13"/>
        <v>33159466</v>
      </c>
      <c r="J79" s="6">
        <f t="shared" si="13"/>
        <v>53099063</v>
      </c>
      <c r="K79" s="7">
        <f t="shared" si="13"/>
        <v>31666374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850000</v>
      </c>
      <c r="J80" s="6">
        <v>895900</v>
      </c>
      <c r="K80" s="7">
        <v>944279</v>
      </c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>
        <v>13056030</v>
      </c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850000</v>
      </c>
      <c r="J82" s="21">
        <f t="shared" si="14"/>
        <v>895900</v>
      </c>
      <c r="K82" s="22">
        <f t="shared" si="14"/>
        <v>14000309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12506765</v>
      </c>
      <c r="G87" s="6">
        <v>2500000</v>
      </c>
      <c r="H87" s="9">
        <v>2500000</v>
      </c>
      <c r="I87" s="10">
        <v>3250000</v>
      </c>
      <c r="J87" s="6">
        <v>3425500</v>
      </c>
      <c r="K87" s="7">
        <v>3610477</v>
      </c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12506765</v>
      </c>
      <c r="G89" s="21">
        <f t="shared" si="16"/>
        <v>2500000</v>
      </c>
      <c r="H89" s="24">
        <f t="shared" si="16"/>
        <v>2500000</v>
      </c>
      <c r="I89" s="25">
        <f t="shared" si="16"/>
        <v>3250000</v>
      </c>
      <c r="J89" s="21">
        <f t="shared" si="16"/>
        <v>3425500</v>
      </c>
      <c r="K89" s="22">
        <f t="shared" si="16"/>
        <v>3610477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>
        <v>250000</v>
      </c>
      <c r="H95" s="9">
        <v>250000</v>
      </c>
      <c r="I95" s="10">
        <v>150000</v>
      </c>
      <c r="J95" s="6">
        <v>150000</v>
      </c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19962952</v>
      </c>
      <c r="F101" s="40">
        <f t="shared" si="18"/>
        <v>195434250</v>
      </c>
      <c r="G101" s="38">
        <f t="shared" si="18"/>
        <v>154049494</v>
      </c>
      <c r="H101" s="41">
        <f t="shared" si="18"/>
        <v>154049494</v>
      </c>
      <c r="I101" s="42">
        <f t="shared" si="18"/>
        <v>142719853</v>
      </c>
      <c r="J101" s="38">
        <f t="shared" si="18"/>
        <v>156803391</v>
      </c>
      <c r="K101" s="39">
        <f t="shared" si="18"/>
        <v>135079496</v>
      </c>
    </row>
    <row r="102" spans="1:11" ht="13.5">
      <c r="A102" s="44" t="s">
        <v>19</v>
      </c>
      <c r="B102" s="45"/>
      <c r="C102" s="6"/>
      <c r="D102" s="6"/>
      <c r="E102" s="7">
        <v>19217936</v>
      </c>
      <c r="F102" s="8">
        <v>109220828</v>
      </c>
      <c r="G102" s="6">
        <v>92006072</v>
      </c>
      <c r="H102" s="9">
        <v>92006072</v>
      </c>
      <c r="I102" s="10">
        <v>81729950</v>
      </c>
      <c r="J102" s="6">
        <v>91062977</v>
      </c>
      <c r="K102" s="7">
        <v>82141295</v>
      </c>
    </row>
    <row r="103" spans="1:11" ht="13.5">
      <c r="A103" s="44" t="s">
        <v>20</v>
      </c>
      <c r="B103" s="45"/>
      <c r="C103" s="6"/>
      <c r="D103" s="6"/>
      <c r="E103" s="7"/>
      <c r="F103" s="8">
        <v>5500000</v>
      </c>
      <c r="G103" s="6"/>
      <c r="H103" s="9"/>
      <c r="I103" s="10"/>
      <c r="J103" s="6">
        <v>3000000</v>
      </c>
      <c r="K103" s="7">
        <v>3500000</v>
      </c>
    </row>
    <row r="104" spans="1:11" ht="13.5">
      <c r="A104" s="44" t="s">
        <v>21</v>
      </c>
      <c r="B104" s="45"/>
      <c r="C104" s="6"/>
      <c r="D104" s="6"/>
      <c r="E104" s="7">
        <v>620616</v>
      </c>
      <c r="F104" s="8">
        <v>39450000</v>
      </c>
      <c r="G104" s="6">
        <v>45000000</v>
      </c>
      <c r="H104" s="9">
        <v>45000000</v>
      </c>
      <c r="I104" s="10">
        <v>19200003</v>
      </c>
      <c r="J104" s="6">
        <v>29150000</v>
      </c>
      <c r="K104" s="7">
        <v>15000001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>
        <v>12618000</v>
      </c>
      <c r="G108" s="6"/>
      <c r="H108" s="9"/>
      <c r="I108" s="10">
        <v>8150000</v>
      </c>
      <c r="J108" s="6">
        <v>8150001</v>
      </c>
      <c r="K108" s="7">
        <v>5</v>
      </c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19838552</v>
      </c>
      <c r="F111" s="8">
        <f t="shared" si="19"/>
        <v>166788828</v>
      </c>
      <c r="G111" s="6">
        <f t="shared" si="19"/>
        <v>137006072</v>
      </c>
      <c r="H111" s="9">
        <f t="shared" si="19"/>
        <v>137006072</v>
      </c>
      <c r="I111" s="10">
        <f t="shared" si="19"/>
        <v>109079953</v>
      </c>
      <c r="J111" s="6">
        <f t="shared" si="19"/>
        <v>131362978</v>
      </c>
      <c r="K111" s="7">
        <f t="shared" si="19"/>
        <v>100641301</v>
      </c>
    </row>
    <row r="112" spans="1:11" ht="13.5">
      <c r="A112" s="47" t="s">
        <v>29</v>
      </c>
      <c r="B112" s="48"/>
      <c r="C112" s="6"/>
      <c r="D112" s="6"/>
      <c r="E112" s="7"/>
      <c r="F112" s="8">
        <v>10471657</v>
      </c>
      <c r="G112" s="6">
        <v>1678422</v>
      </c>
      <c r="H112" s="9">
        <v>1678422</v>
      </c>
      <c r="I112" s="10">
        <v>9119900</v>
      </c>
      <c r="J112" s="6">
        <v>1054000</v>
      </c>
      <c r="K112" s="7">
        <v>1110916</v>
      </c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>
        <v>13056030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10471657</v>
      </c>
      <c r="G114" s="21">
        <f t="shared" si="20"/>
        <v>1678422</v>
      </c>
      <c r="H114" s="24">
        <f t="shared" si="20"/>
        <v>1678422</v>
      </c>
      <c r="I114" s="25">
        <f t="shared" si="20"/>
        <v>9119900</v>
      </c>
      <c r="J114" s="21">
        <f t="shared" si="20"/>
        <v>1054000</v>
      </c>
      <c r="K114" s="22">
        <f t="shared" si="20"/>
        <v>14166946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124400</v>
      </c>
      <c r="F119" s="8">
        <v>12506765</v>
      </c>
      <c r="G119" s="6">
        <v>3700000</v>
      </c>
      <c r="H119" s="9">
        <v>3700000</v>
      </c>
      <c r="I119" s="10">
        <v>3250000</v>
      </c>
      <c r="J119" s="6">
        <v>3425500</v>
      </c>
      <c r="K119" s="7">
        <v>3610477</v>
      </c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124400</v>
      </c>
      <c r="F121" s="23">
        <f t="shared" si="22"/>
        <v>12506765</v>
      </c>
      <c r="G121" s="21">
        <f t="shared" si="22"/>
        <v>3700000</v>
      </c>
      <c r="H121" s="24">
        <f t="shared" si="22"/>
        <v>3700000</v>
      </c>
      <c r="I121" s="25">
        <f t="shared" si="22"/>
        <v>3250000</v>
      </c>
      <c r="J121" s="21">
        <f t="shared" si="22"/>
        <v>3425500</v>
      </c>
      <c r="K121" s="22">
        <f t="shared" si="22"/>
        <v>3610477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/>
      <c r="F127" s="8">
        <v>1085000</v>
      </c>
      <c r="G127" s="6">
        <v>680313</v>
      </c>
      <c r="H127" s="9">
        <v>680313</v>
      </c>
      <c r="I127" s="10">
        <v>385000</v>
      </c>
      <c r="J127" s="6">
        <v>385000</v>
      </c>
      <c r="K127" s="7">
        <v>235000</v>
      </c>
    </row>
    <row r="128" spans="1:11" ht="13.5">
      <c r="A128" s="49" t="s">
        <v>43</v>
      </c>
      <c r="B128" s="37"/>
      <c r="C128" s="6"/>
      <c r="D128" s="6"/>
      <c r="E128" s="7"/>
      <c r="F128" s="8">
        <v>3082000</v>
      </c>
      <c r="G128" s="6">
        <v>7628000</v>
      </c>
      <c r="H128" s="9">
        <v>7628000</v>
      </c>
      <c r="I128" s="10">
        <v>18985000</v>
      </c>
      <c r="J128" s="6">
        <v>20575913</v>
      </c>
      <c r="K128" s="7">
        <v>16425772</v>
      </c>
    </row>
    <row r="129" spans="1:11" ht="13.5">
      <c r="A129" s="50" t="s">
        <v>44</v>
      </c>
      <c r="B129" s="48"/>
      <c r="C129" s="6"/>
      <c r="D129" s="6"/>
      <c r="E129" s="7"/>
      <c r="F129" s="8">
        <v>1500000</v>
      </c>
      <c r="G129" s="6">
        <v>3356687</v>
      </c>
      <c r="H129" s="9">
        <v>3356687</v>
      </c>
      <c r="I129" s="10">
        <v>1900000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19962952</v>
      </c>
      <c r="F132" s="56">
        <f t="shared" si="24"/>
        <v>195434250</v>
      </c>
      <c r="G132" s="54">
        <f t="shared" si="24"/>
        <v>154049494</v>
      </c>
      <c r="H132" s="57">
        <f t="shared" si="24"/>
        <v>154049494</v>
      </c>
      <c r="I132" s="58">
        <f t="shared" si="24"/>
        <v>142719853</v>
      </c>
      <c r="J132" s="54">
        <f t="shared" si="24"/>
        <v>156803391</v>
      </c>
      <c r="K132" s="55">
        <f t="shared" si="24"/>
        <v>135079496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19962952</v>
      </c>
      <c r="F134" s="40">
        <f t="shared" si="25"/>
        <v>1972770829</v>
      </c>
      <c r="G134" s="38">
        <f t="shared" si="25"/>
        <v>2063919642</v>
      </c>
      <c r="H134" s="41">
        <f t="shared" si="25"/>
        <v>2063919642</v>
      </c>
      <c r="I134" s="42">
        <f t="shared" si="25"/>
        <v>1798111093</v>
      </c>
      <c r="J134" s="38">
        <f t="shared" si="25"/>
        <v>1851844490</v>
      </c>
      <c r="K134" s="39">
        <f t="shared" si="25"/>
        <v>1931817741</v>
      </c>
    </row>
    <row r="135" spans="1:11" ht="13.5">
      <c r="A135" s="44" t="s">
        <v>19</v>
      </c>
      <c r="B135" s="45"/>
      <c r="C135" s="6"/>
      <c r="D135" s="6"/>
      <c r="E135" s="7">
        <v>19217936</v>
      </c>
      <c r="F135" s="8">
        <v>109220828</v>
      </c>
      <c r="G135" s="6">
        <v>92006072</v>
      </c>
      <c r="H135" s="9">
        <v>92006072</v>
      </c>
      <c r="I135" s="10">
        <v>81729950</v>
      </c>
      <c r="J135" s="6">
        <v>91062977</v>
      </c>
      <c r="K135" s="7">
        <v>82141295</v>
      </c>
    </row>
    <row r="136" spans="1:11" ht="13.5">
      <c r="A136" s="44" t="s">
        <v>20</v>
      </c>
      <c r="B136" s="45"/>
      <c r="C136" s="6"/>
      <c r="D136" s="6"/>
      <c r="E136" s="7"/>
      <c r="F136" s="8">
        <v>5500000</v>
      </c>
      <c r="G136" s="6"/>
      <c r="H136" s="9"/>
      <c r="I136" s="10"/>
      <c r="J136" s="6">
        <v>3000000</v>
      </c>
      <c r="K136" s="7">
        <v>3500000</v>
      </c>
    </row>
    <row r="137" spans="1:11" ht="13.5">
      <c r="A137" s="44" t="s">
        <v>21</v>
      </c>
      <c r="B137" s="45"/>
      <c r="C137" s="6"/>
      <c r="D137" s="6"/>
      <c r="E137" s="7">
        <v>620616</v>
      </c>
      <c r="F137" s="8">
        <v>20119849</v>
      </c>
      <c r="G137" s="6">
        <v>51550000</v>
      </c>
      <c r="H137" s="9">
        <v>51550000</v>
      </c>
      <c r="I137" s="10">
        <v>1332497571</v>
      </c>
      <c r="J137" s="6">
        <v>31319849</v>
      </c>
      <c r="K137" s="7">
        <v>9940802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>
        <v>-46999</v>
      </c>
      <c r="G140" s="6"/>
      <c r="H140" s="9"/>
      <c r="I140" s="10">
        <v>-46999</v>
      </c>
      <c r="J140" s="6">
        <v>-46999</v>
      </c>
      <c r="K140" s="7">
        <v>-192737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>
        <v>1000000</v>
      </c>
      <c r="J143" s="16">
        <v>1054000</v>
      </c>
      <c r="K143" s="17">
        <v>1110916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19838552</v>
      </c>
      <c r="F144" s="8">
        <f t="shared" si="26"/>
        <v>134793678</v>
      </c>
      <c r="G144" s="6">
        <f t="shared" si="26"/>
        <v>143556072</v>
      </c>
      <c r="H144" s="9">
        <f t="shared" si="26"/>
        <v>143556072</v>
      </c>
      <c r="I144" s="10">
        <f t="shared" si="26"/>
        <v>1415180522</v>
      </c>
      <c r="J144" s="6">
        <f t="shared" si="26"/>
        <v>126389827</v>
      </c>
      <c r="K144" s="7">
        <f t="shared" si="26"/>
        <v>96500276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>
        <v>135804754</v>
      </c>
      <c r="J147" s="6">
        <v>1054000</v>
      </c>
      <c r="K147" s="7">
        <v>14166946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>
        <v>203900753</v>
      </c>
      <c r="G151" s="6">
        <v>203900753</v>
      </c>
      <c r="H151" s="9">
        <v>203900753</v>
      </c>
      <c r="I151" s="10">
        <v>189057053</v>
      </c>
      <c r="J151" s="6">
        <v>192057053</v>
      </c>
      <c r="K151" s="7">
        <v>195057053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/>
      <c r="F154" s="8">
        <v>47096422</v>
      </c>
      <c r="G154" s="6">
        <v>5378422</v>
      </c>
      <c r="H154" s="9">
        <v>5378422</v>
      </c>
      <c r="I154" s="10">
        <v>53812049</v>
      </c>
      <c r="J154" s="6">
        <v>11578129</v>
      </c>
      <c r="K154" s="7">
        <v>3157821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>
        <v>810119</v>
      </c>
      <c r="G158" s="6">
        <v>810119</v>
      </c>
      <c r="H158" s="9">
        <v>810119</v>
      </c>
      <c r="I158" s="10">
        <v>1416824</v>
      </c>
      <c r="J158" s="6">
        <v>1331815</v>
      </c>
      <c r="K158" s="7">
        <v>1251906</v>
      </c>
    </row>
    <row r="159" spans="1:11" ht="13.5">
      <c r="A159" s="50" t="s">
        <v>41</v>
      </c>
      <c r="B159" s="37"/>
      <c r="C159" s="11"/>
      <c r="D159" s="11"/>
      <c r="E159" s="12"/>
      <c r="F159" s="13">
        <v>-4586185</v>
      </c>
      <c r="G159" s="11"/>
      <c r="H159" s="14"/>
      <c r="I159" s="15">
        <v>-4600471</v>
      </c>
      <c r="J159" s="11">
        <v>-4600471</v>
      </c>
      <c r="K159" s="12">
        <v>-5801688</v>
      </c>
    </row>
    <row r="160" spans="1:11" ht="13.5">
      <c r="A160" s="49" t="s">
        <v>42</v>
      </c>
      <c r="B160" s="37"/>
      <c r="C160" s="6"/>
      <c r="D160" s="6"/>
      <c r="E160" s="7">
        <v>124400</v>
      </c>
      <c r="F160" s="8">
        <v>1704856481</v>
      </c>
      <c r="G160" s="6">
        <v>1705839589</v>
      </c>
      <c r="H160" s="9">
        <v>1705839589</v>
      </c>
      <c r="I160" s="10">
        <v>-941994</v>
      </c>
      <c r="J160" s="6">
        <v>-941994</v>
      </c>
      <c r="K160" s="7">
        <v>-1129631</v>
      </c>
    </row>
    <row r="161" spans="1:11" ht="13.5">
      <c r="A161" s="49" t="s">
        <v>43</v>
      </c>
      <c r="B161" s="37"/>
      <c r="C161" s="6"/>
      <c r="D161" s="6"/>
      <c r="E161" s="7"/>
      <c r="F161" s="8">
        <v>524245</v>
      </c>
      <c r="G161" s="6">
        <v>1078000</v>
      </c>
      <c r="H161" s="9">
        <v>1078000</v>
      </c>
      <c r="I161" s="10">
        <v>26084934</v>
      </c>
      <c r="J161" s="6">
        <v>1641999082</v>
      </c>
      <c r="K161" s="7">
        <v>1746854577</v>
      </c>
    </row>
    <row r="162" spans="1:11" ht="13.5">
      <c r="A162" s="50" t="s">
        <v>44</v>
      </c>
      <c r="B162" s="48"/>
      <c r="C162" s="6"/>
      <c r="D162" s="6"/>
      <c r="E162" s="7"/>
      <c r="F162" s="8">
        <v>-114624684</v>
      </c>
      <c r="G162" s="6">
        <v>3356687</v>
      </c>
      <c r="H162" s="9">
        <v>3356687</v>
      </c>
      <c r="I162" s="10">
        <v>-114853771</v>
      </c>
      <c r="J162" s="6">
        <v>-117022951</v>
      </c>
      <c r="K162" s="7">
        <v>-118239519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>
        <v>97151193</v>
      </c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19962952</v>
      </c>
      <c r="F165" s="56">
        <f t="shared" si="27"/>
        <v>1972770829</v>
      </c>
      <c r="G165" s="54">
        <f t="shared" si="27"/>
        <v>2063919642</v>
      </c>
      <c r="H165" s="57">
        <f t="shared" si="27"/>
        <v>2063919642</v>
      </c>
      <c r="I165" s="66">
        <f t="shared" si="27"/>
        <v>1798111093</v>
      </c>
      <c r="J165" s="54">
        <f t="shared" si="27"/>
        <v>1851844490</v>
      </c>
      <c r="K165" s="55">
        <f t="shared" si="27"/>
        <v>1931817741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133550583</v>
      </c>
      <c r="G168" s="60">
        <v>133550583</v>
      </c>
      <c r="H168" s="63">
        <v>133550583</v>
      </c>
      <c r="I168" s="64">
        <v>134196513</v>
      </c>
      <c r="J168" s="60">
        <v>135473693</v>
      </c>
      <c r="K168" s="61">
        <v>139761519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4409979</v>
      </c>
      <c r="F169" s="40">
        <f t="shared" si="28"/>
        <v>86859262</v>
      </c>
      <c r="G169" s="38">
        <f t="shared" si="28"/>
        <v>57861699</v>
      </c>
      <c r="H169" s="41">
        <f t="shared" si="28"/>
        <v>57861699</v>
      </c>
      <c r="I169" s="42">
        <f t="shared" si="28"/>
        <v>49341421</v>
      </c>
      <c r="J169" s="38">
        <f t="shared" si="28"/>
        <v>52005858</v>
      </c>
      <c r="K169" s="39">
        <f t="shared" si="28"/>
        <v>54814178</v>
      </c>
    </row>
    <row r="170" spans="1:11" ht="13.5">
      <c r="A170" s="44" t="s">
        <v>19</v>
      </c>
      <c r="B170" s="45"/>
      <c r="C170" s="6"/>
      <c r="D170" s="6"/>
      <c r="E170" s="7">
        <v>1544771</v>
      </c>
      <c r="F170" s="8">
        <v>26259442</v>
      </c>
      <c r="G170" s="6">
        <v>27089129</v>
      </c>
      <c r="H170" s="9">
        <v>27089129</v>
      </c>
      <c r="I170" s="10">
        <v>24256432</v>
      </c>
      <c r="J170" s="6">
        <v>25566279</v>
      </c>
      <c r="K170" s="7">
        <v>26946858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887639</v>
      </c>
      <c r="F172" s="8">
        <v>20779271</v>
      </c>
      <c r="G172" s="6">
        <v>26795771</v>
      </c>
      <c r="H172" s="9">
        <v>26795771</v>
      </c>
      <c r="I172" s="10">
        <v>21321981</v>
      </c>
      <c r="J172" s="6">
        <v>22473369</v>
      </c>
      <c r="K172" s="7">
        <v>23686930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>
        <v>54900</v>
      </c>
      <c r="G175" s="6">
        <v>54900</v>
      </c>
      <c r="H175" s="9">
        <v>54900</v>
      </c>
      <c r="I175" s="10">
        <v>54900</v>
      </c>
      <c r="J175" s="6">
        <v>57865</v>
      </c>
      <c r="K175" s="7">
        <v>60989</v>
      </c>
    </row>
    <row r="176" spans="1:11" ht="13.5">
      <c r="A176" s="44" t="s">
        <v>25</v>
      </c>
      <c r="B176" s="37"/>
      <c r="C176" s="6"/>
      <c r="D176" s="6"/>
      <c r="E176" s="7">
        <v>256380</v>
      </c>
      <c r="F176" s="8">
        <v>555000</v>
      </c>
      <c r="G176" s="6">
        <v>555000</v>
      </c>
      <c r="H176" s="9">
        <v>555000</v>
      </c>
      <c r="I176" s="10">
        <v>592000</v>
      </c>
      <c r="J176" s="6">
        <v>623968</v>
      </c>
      <c r="K176" s="7">
        <v>657662</v>
      </c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2688790</v>
      </c>
      <c r="F179" s="8">
        <f t="shared" si="29"/>
        <v>47648613</v>
      </c>
      <c r="G179" s="6">
        <f t="shared" si="29"/>
        <v>54494800</v>
      </c>
      <c r="H179" s="9">
        <f t="shared" si="29"/>
        <v>54494800</v>
      </c>
      <c r="I179" s="10">
        <f t="shared" si="29"/>
        <v>46225313</v>
      </c>
      <c r="J179" s="6">
        <f t="shared" si="29"/>
        <v>48721481</v>
      </c>
      <c r="K179" s="7">
        <f t="shared" si="29"/>
        <v>51352439</v>
      </c>
    </row>
    <row r="180" spans="1:11" ht="13.5">
      <c r="A180" s="47" t="s">
        <v>29</v>
      </c>
      <c r="B180" s="48"/>
      <c r="C180" s="6"/>
      <c r="D180" s="6"/>
      <c r="E180" s="7"/>
      <c r="F180" s="8">
        <v>25000</v>
      </c>
      <c r="G180" s="6">
        <v>25000</v>
      </c>
      <c r="H180" s="9">
        <v>25000</v>
      </c>
      <c r="I180" s="10">
        <v>25000</v>
      </c>
      <c r="J180" s="6">
        <v>26350</v>
      </c>
      <c r="K180" s="7">
        <v>27773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25000</v>
      </c>
      <c r="G182" s="21">
        <f t="shared" si="30"/>
        <v>25000</v>
      </c>
      <c r="H182" s="24">
        <f t="shared" si="30"/>
        <v>25000</v>
      </c>
      <c r="I182" s="25">
        <f t="shared" si="30"/>
        <v>25000</v>
      </c>
      <c r="J182" s="21">
        <f t="shared" si="30"/>
        <v>26350</v>
      </c>
      <c r="K182" s="22">
        <f t="shared" si="30"/>
        <v>27773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67913</v>
      </c>
      <c r="F187" s="8">
        <v>15413968</v>
      </c>
      <c r="G187" s="6">
        <v>2492229</v>
      </c>
      <c r="H187" s="9">
        <v>2492229</v>
      </c>
      <c r="I187" s="10">
        <v>2322216</v>
      </c>
      <c r="J187" s="6">
        <v>2447614</v>
      </c>
      <c r="K187" s="7">
        <v>2579788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67913</v>
      </c>
      <c r="F189" s="23">
        <f t="shared" si="32"/>
        <v>15413968</v>
      </c>
      <c r="G189" s="21">
        <f t="shared" si="32"/>
        <v>2492229</v>
      </c>
      <c r="H189" s="24">
        <f t="shared" si="32"/>
        <v>2492229</v>
      </c>
      <c r="I189" s="25">
        <f t="shared" si="32"/>
        <v>2322216</v>
      </c>
      <c r="J189" s="21">
        <f t="shared" si="32"/>
        <v>2447614</v>
      </c>
      <c r="K189" s="22">
        <f t="shared" si="32"/>
        <v>2579788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68793</v>
      </c>
      <c r="F194" s="13">
        <v>365000</v>
      </c>
      <c r="G194" s="11">
        <v>365000</v>
      </c>
      <c r="H194" s="14">
        <v>365000</v>
      </c>
      <c r="I194" s="15">
        <v>365000</v>
      </c>
      <c r="J194" s="11">
        <v>384710</v>
      </c>
      <c r="K194" s="12">
        <v>405484</v>
      </c>
    </row>
    <row r="195" spans="1:11" ht="13.5">
      <c r="A195" s="49" t="s">
        <v>42</v>
      </c>
      <c r="B195" s="37"/>
      <c r="C195" s="6"/>
      <c r="D195" s="6"/>
      <c r="E195" s="7">
        <v>149</v>
      </c>
      <c r="F195" s="8">
        <v>62099</v>
      </c>
      <c r="G195" s="6">
        <v>62099</v>
      </c>
      <c r="H195" s="9">
        <v>62099</v>
      </c>
      <c r="I195" s="10">
        <v>151599</v>
      </c>
      <c r="J195" s="6">
        <v>159786</v>
      </c>
      <c r="K195" s="7">
        <v>168414</v>
      </c>
    </row>
    <row r="196" spans="1:11" ht="13.5">
      <c r="A196" s="49" t="s">
        <v>43</v>
      </c>
      <c r="B196" s="37"/>
      <c r="C196" s="6"/>
      <c r="D196" s="6"/>
      <c r="E196" s="7">
        <v>14209</v>
      </c>
      <c r="F196" s="8">
        <v>302022</v>
      </c>
      <c r="G196" s="6">
        <v>302022</v>
      </c>
      <c r="H196" s="9">
        <v>302022</v>
      </c>
      <c r="I196" s="10">
        <v>132244</v>
      </c>
      <c r="J196" s="6">
        <v>139384</v>
      </c>
      <c r="K196" s="7">
        <v>146912</v>
      </c>
    </row>
    <row r="197" spans="1:11" ht="13.5">
      <c r="A197" s="50" t="s">
        <v>44</v>
      </c>
      <c r="B197" s="48"/>
      <c r="C197" s="6"/>
      <c r="D197" s="6"/>
      <c r="E197" s="7">
        <v>1570125</v>
      </c>
      <c r="F197" s="8">
        <v>23042560</v>
      </c>
      <c r="G197" s="6">
        <v>120549</v>
      </c>
      <c r="H197" s="9">
        <v>120549</v>
      </c>
      <c r="I197" s="10">
        <v>120049</v>
      </c>
      <c r="J197" s="6">
        <v>126533</v>
      </c>
      <c r="K197" s="7">
        <v>133368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4409979</v>
      </c>
      <c r="F201" s="56">
        <f t="shared" si="34"/>
        <v>220409845</v>
      </c>
      <c r="G201" s="54">
        <f t="shared" si="34"/>
        <v>191412282</v>
      </c>
      <c r="H201" s="57">
        <f t="shared" si="34"/>
        <v>191412282</v>
      </c>
      <c r="I201" s="58">
        <f t="shared" si="34"/>
        <v>183537934</v>
      </c>
      <c r="J201" s="54">
        <f t="shared" si="34"/>
        <v>187479551</v>
      </c>
      <c r="K201" s="55">
        <f t="shared" si="34"/>
        <v>194575697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0.07</v>
      </c>
      <c r="G205" s="81">
        <f t="shared" si="37"/>
        <v>0.06</v>
      </c>
      <c r="H205" s="84">
        <f t="shared" si="37"/>
        <v>0.06</v>
      </c>
      <c r="I205" s="85">
        <f t="shared" si="37"/>
        <v>0.07</v>
      </c>
      <c r="J205" s="81">
        <f t="shared" si="37"/>
        <v>0.07</v>
      </c>
      <c r="K205" s="82">
        <f t="shared" si="37"/>
        <v>0.07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0.07</v>
      </c>
      <c r="G206" s="81">
        <f t="shared" si="38"/>
        <v>0.06</v>
      </c>
      <c r="H206" s="84">
        <f t="shared" si="38"/>
        <v>0.06</v>
      </c>
      <c r="I206" s="85">
        <f t="shared" si="38"/>
        <v>0.07</v>
      </c>
      <c r="J206" s="81">
        <f t="shared" si="38"/>
        <v>0.07</v>
      </c>
      <c r="K206" s="82">
        <f t="shared" si="38"/>
        <v>0.07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1580571</v>
      </c>
      <c r="F5" s="40">
        <f t="shared" si="0"/>
        <v>15385904</v>
      </c>
      <c r="G5" s="38">
        <f t="shared" si="0"/>
        <v>41111009</v>
      </c>
      <c r="H5" s="41">
        <f t="shared" si="0"/>
        <v>41111009</v>
      </c>
      <c r="I5" s="42">
        <f t="shared" si="0"/>
        <v>48224698</v>
      </c>
      <c r="J5" s="38">
        <f t="shared" si="0"/>
        <v>41475100</v>
      </c>
      <c r="K5" s="39">
        <f t="shared" si="0"/>
        <v>44225800</v>
      </c>
    </row>
    <row r="6" spans="1:11" ht="13.5">
      <c r="A6" s="44" t="s">
        <v>19</v>
      </c>
      <c r="B6" s="45"/>
      <c r="C6" s="6"/>
      <c r="D6" s="6"/>
      <c r="E6" s="7">
        <v>-500126</v>
      </c>
      <c r="F6" s="8">
        <v>1500000</v>
      </c>
      <c r="G6" s="6">
        <v>30365153</v>
      </c>
      <c r="H6" s="9">
        <v>30365153</v>
      </c>
      <c r="I6" s="10">
        <v>24612397</v>
      </c>
      <c r="J6" s="6">
        <v>21000000</v>
      </c>
      <c r="K6" s="7">
        <v>21000000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278028</v>
      </c>
      <c r="F8" s="8"/>
      <c r="G8" s="6">
        <v>5693856</v>
      </c>
      <c r="H8" s="9">
        <v>5693856</v>
      </c>
      <c r="I8" s="10">
        <v>11000000</v>
      </c>
      <c r="J8" s="6">
        <v>9500000</v>
      </c>
      <c r="K8" s="7">
        <v>10022000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-222098</v>
      </c>
      <c r="F15" s="8">
        <f t="shared" si="1"/>
        <v>1500000</v>
      </c>
      <c r="G15" s="6">
        <f t="shared" si="1"/>
        <v>36059009</v>
      </c>
      <c r="H15" s="9">
        <f t="shared" si="1"/>
        <v>36059009</v>
      </c>
      <c r="I15" s="10">
        <f t="shared" si="1"/>
        <v>35612397</v>
      </c>
      <c r="J15" s="6">
        <f t="shared" si="1"/>
        <v>30500000</v>
      </c>
      <c r="K15" s="7">
        <f t="shared" si="1"/>
        <v>31022000</v>
      </c>
    </row>
    <row r="16" spans="1:11" ht="13.5">
      <c r="A16" s="47" t="s">
        <v>29</v>
      </c>
      <c r="B16" s="48"/>
      <c r="C16" s="6"/>
      <c r="D16" s="6"/>
      <c r="E16" s="7"/>
      <c r="F16" s="8"/>
      <c r="G16" s="6">
        <v>52000</v>
      </c>
      <c r="H16" s="9">
        <v>52000</v>
      </c>
      <c r="I16" s="10"/>
      <c r="J16" s="6"/>
      <c r="K16" s="7"/>
    </row>
    <row r="17" spans="1:11" ht="13.5">
      <c r="A17" s="47" t="s">
        <v>30</v>
      </c>
      <c r="B17" s="37"/>
      <c r="C17" s="16"/>
      <c r="D17" s="16"/>
      <c r="E17" s="17">
        <v>-1</v>
      </c>
      <c r="F17" s="18">
        <v>12883904</v>
      </c>
      <c r="G17" s="16">
        <v>700000</v>
      </c>
      <c r="H17" s="19">
        <v>700000</v>
      </c>
      <c r="I17" s="20">
        <v>7312301</v>
      </c>
      <c r="J17" s="16">
        <v>10975100</v>
      </c>
      <c r="K17" s="17">
        <v>13203800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-1</v>
      </c>
      <c r="F18" s="23">
        <f t="shared" si="2"/>
        <v>12883904</v>
      </c>
      <c r="G18" s="21">
        <f t="shared" si="2"/>
        <v>752000</v>
      </c>
      <c r="H18" s="24">
        <f t="shared" si="2"/>
        <v>752000</v>
      </c>
      <c r="I18" s="25">
        <f t="shared" si="2"/>
        <v>7312301</v>
      </c>
      <c r="J18" s="21">
        <f t="shared" si="2"/>
        <v>10975100</v>
      </c>
      <c r="K18" s="22">
        <f t="shared" si="2"/>
        <v>13203800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-429840</v>
      </c>
      <c r="F31" s="8">
        <v>500000</v>
      </c>
      <c r="G31" s="6">
        <v>3350000</v>
      </c>
      <c r="H31" s="9">
        <v>3350000</v>
      </c>
      <c r="I31" s="10">
        <v>3350000</v>
      </c>
      <c r="J31" s="6"/>
      <c r="K31" s="7"/>
    </row>
    <row r="32" spans="1:11" ht="13.5">
      <c r="A32" s="49" t="s">
        <v>43</v>
      </c>
      <c r="B32" s="37"/>
      <c r="C32" s="6"/>
      <c r="D32" s="6"/>
      <c r="E32" s="7"/>
      <c r="F32" s="8">
        <v>52000</v>
      </c>
      <c r="G32" s="6"/>
      <c r="H32" s="9"/>
      <c r="I32" s="10">
        <v>1000000</v>
      </c>
      <c r="J32" s="6"/>
      <c r="K32" s="7"/>
    </row>
    <row r="33" spans="1:11" ht="13.5">
      <c r="A33" s="50" t="s">
        <v>44</v>
      </c>
      <c r="B33" s="48"/>
      <c r="C33" s="6"/>
      <c r="D33" s="6"/>
      <c r="E33" s="7">
        <v>2232510</v>
      </c>
      <c r="F33" s="8">
        <v>450000</v>
      </c>
      <c r="G33" s="6">
        <v>950000</v>
      </c>
      <c r="H33" s="9">
        <v>950000</v>
      </c>
      <c r="I33" s="10">
        <v>950000</v>
      </c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6000000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>
        <v>4500000</v>
      </c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4500000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>
        <v>500000</v>
      </c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500000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>
        <v>1000000</v>
      </c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1000000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18531246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>
        <v>16681246</v>
      </c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16681246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1850000</v>
      </c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1580571</v>
      </c>
      <c r="F101" s="40">
        <f t="shared" si="18"/>
        <v>39917150</v>
      </c>
      <c r="G101" s="38">
        <f t="shared" si="18"/>
        <v>41111009</v>
      </c>
      <c r="H101" s="41">
        <f t="shared" si="18"/>
        <v>41111009</v>
      </c>
      <c r="I101" s="42">
        <f t="shared" si="18"/>
        <v>48224698</v>
      </c>
      <c r="J101" s="38">
        <f t="shared" si="18"/>
        <v>41475100</v>
      </c>
      <c r="K101" s="39">
        <f t="shared" si="18"/>
        <v>44225800</v>
      </c>
    </row>
    <row r="102" spans="1:11" ht="13.5">
      <c r="A102" s="44" t="s">
        <v>19</v>
      </c>
      <c r="B102" s="45"/>
      <c r="C102" s="6"/>
      <c r="D102" s="6"/>
      <c r="E102" s="7">
        <v>-500126</v>
      </c>
      <c r="F102" s="8">
        <v>18181246</v>
      </c>
      <c r="G102" s="6">
        <v>30365153</v>
      </c>
      <c r="H102" s="9">
        <v>30365153</v>
      </c>
      <c r="I102" s="10">
        <v>24612397</v>
      </c>
      <c r="J102" s="6">
        <v>21000000</v>
      </c>
      <c r="K102" s="7">
        <v>21000000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278028</v>
      </c>
      <c r="F104" s="8">
        <v>4500000</v>
      </c>
      <c r="G104" s="6">
        <v>5693856</v>
      </c>
      <c r="H104" s="9">
        <v>5693856</v>
      </c>
      <c r="I104" s="10">
        <v>11000000</v>
      </c>
      <c r="J104" s="6">
        <v>9500000</v>
      </c>
      <c r="K104" s="7">
        <v>10022000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-222098</v>
      </c>
      <c r="F111" s="8">
        <f t="shared" si="19"/>
        <v>22681246</v>
      </c>
      <c r="G111" s="6">
        <f t="shared" si="19"/>
        <v>36059009</v>
      </c>
      <c r="H111" s="9">
        <f t="shared" si="19"/>
        <v>36059009</v>
      </c>
      <c r="I111" s="10">
        <f t="shared" si="19"/>
        <v>35612397</v>
      </c>
      <c r="J111" s="6">
        <f t="shared" si="19"/>
        <v>30500000</v>
      </c>
      <c r="K111" s="7">
        <f t="shared" si="19"/>
        <v>31022000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>
        <v>52000</v>
      </c>
      <c r="H112" s="9">
        <v>52000</v>
      </c>
      <c r="I112" s="10"/>
      <c r="J112" s="6"/>
      <c r="K112" s="7"/>
    </row>
    <row r="113" spans="1:11" ht="13.5">
      <c r="A113" s="47" t="s">
        <v>30</v>
      </c>
      <c r="B113" s="37"/>
      <c r="C113" s="16"/>
      <c r="D113" s="16"/>
      <c r="E113" s="17">
        <v>-1</v>
      </c>
      <c r="F113" s="18">
        <v>13383904</v>
      </c>
      <c r="G113" s="16">
        <v>700000</v>
      </c>
      <c r="H113" s="19">
        <v>700000</v>
      </c>
      <c r="I113" s="20">
        <v>7312301</v>
      </c>
      <c r="J113" s="16">
        <v>10975100</v>
      </c>
      <c r="K113" s="17">
        <v>13203800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-1</v>
      </c>
      <c r="F114" s="23">
        <f t="shared" si="20"/>
        <v>13383904</v>
      </c>
      <c r="G114" s="21">
        <f t="shared" si="20"/>
        <v>752000</v>
      </c>
      <c r="H114" s="24">
        <f t="shared" si="20"/>
        <v>752000</v>
      </c>
      <c r="I114" s="25">
        <f t="shared" si="20"/>
        <v>7312301</v>
      </c>
      <c r="J114" s="21">
        <f t="shared" si="20"/>
        <v>10975100</v>
      </c>
      <c r="K114" s="22">
        <f t="shared" si="20"/>
        <v>13203800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>
        <v>1000000</v>
      </c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1000000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/>
      <c r="F126" s="13">
        <v>1850000</v>
      </c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-429840</v>
      </c>
      <c r="F127" s="8">
        <v>500000</v>
      </c>
      <c r="G127" s="6">
        <v>3350000</v>
      </c>
      <c r="H127" s="9">
        <v>3350000</v>
      </c>
      <c r="I127" s="10">
        <v>3350000</v>
      </c>
      <c r="J127" s="6"/>
      <c r="K127" s="7"/>
    </row>
    <row r="128" spans="1:11" ht="13.5">
      <c r="A128" s="49" t="s">
        <v>43</v>
      </c>
      <c r="B128" s="37"/>
      <c r="C128" s="6"/>
      <c r="D128" s="6"/>
      <c r="E128" s="7"/>
      <c r="F128" s="8">
        <v>52000</v>
      </c>
      <c r="G128" s="6"/>
      <c r="H128" s="9"/>
      <c r="I128" s="10">
        <v>1000000</v>
      </c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2232510</v>
      </c>
      <c r="F129" s="8">
        <v>450000</v>
      </c>
      <c r="G129" s="6">
        <v>950000</v>
      </c>
      <c r="H129" s="9">
        <v>950000</v>
      </c>
      <c r="I129" s="10">
        <v>950000</v>
      </c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1580571</v>
      </c>
      <c r="F132" s="56">
        <f t="shared" si="24"/>
        <v>39917150</v>
      </c>
      <c r="G132" s="54">
        <f t="shared" si="24"/>
        <v>41111009</v>
      </c>
      <c r="H132" s="57">
        <f t="shared" si="24"/>
        <v>41111009</v>
      </c>
      <c r="I132" s="58">
        <f t="shared" si="24"/>
        <v>48224698</v>
      </c>
      <c r="J132" s="54">
        <f t="shared" si="24"/>
        <v>41475100</v>
      </c>
      <c r="K132" s="55">
        <f t="shared" si="24"/>
        <v>44225800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745323554</v>
      </c>
      <c r="F134" s="40">
        <f t="shared" si="25"/>
        <v>821609840</v>
      </c>
      <c r="G134" s="38">
        <f t="shared" si="25"/>
        <v>1078012685</v>
      </c>
      <c r="H134" s="41">
        <f t="shared" si="25"/>
        <v>1078012685</v>
      </c>
      <c r="I134" s="42">
        <f t="shared" si="25"/>
        <v>900233197</v>
      </c>
      <c r="J134" s="38">
        <f t="shared" si="25"/>
        <v>902930930</v>
      </c>
      <c r="K134" s="39">
        <f t="shared" si="25"/>
        <v>905774854</v>
      </c>
    </row>
    <row r="135" spans="1:11" ht="13.5">
      <c r="A135" s="44" t="s">
        <v>19</v>
      </c>
      <c r="B135" s="45"/>
      <c r="C135" s="6"/>
      <c r="D135" s="6"/>
      <c r="E135" s="7">
        <v>482284275</v>
      </c>
      <c r="F135" s="8">
        <v>503188651</v>
      </c>
      <c r="G135" s="6">
        <v>502688654</v>
      </c>
      <c r="H135" s="9">
        <v>502688654</v>
      </c>
      <c r="I135" s="10">
        <v>311008472</v>
      </c>
      <c r="J135" s="6">
        <v>271146215</v>
      </c>
      <c r="K135" s="7">
        <v>268439741</v>
      </c>
    </row>
    <row r="136" spans="1:11" ht="13.5">
      <c r="A136" s="44" t="s">
        <v>20</v>
      </c>
      <c r="B136" s="45"/>
      <c r="C136" s="6"/>
      <c r="D136" s="6"/>
      <c r="E136" s="7"/>
      <c r="F136" s="8">
        <v>12369574</v>
      </c>
      <c r="G136" s="6">
        <v>12369574</v>
      </c>
      <c r="H136" s="9">
        <v>12369574</v>
      </c>
      <c r="I136" s="10">
        <v>12037628</v>
      </c>
      <c r="J136" s="6">
        <v>56756973</v>
      </c>
      <c r="K136" s="7">
        <v>56756973</v>
      </c>
    </row>
    <row r="137" spans="1:11" ht="13.5">
      <c r="A137" s="44" t="s">
        <v>21</v>
      </c>
      <c r="B137" s="45"/>
      <c r="C137" s="6"/>
      <c r="D137" s="6"/>
      <c r="E137" s="7">
        <v>278028</v>
      </c>
      <c r="F137" s="8">
        <v>88485023</v>
      </c>
      <c r="G137" s="6">
        <v>88485023</v>
      </c>
      <c r="H137" s="9">
        <v>88485023</v>
      </c>
      <c r="I137" s="10">
        <v>94538104</v>
      </c>
      <c r="J137" s="6">
        <v>92558328</v>
      </c>
      <c r="K137" s="7">
        <v>93080328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482562303</v>
      </c>
      <c r="F144" s="8">
        <f t="shared" si="26"/>
        <v>604043248</v>
      </c>
      <c r="G144" s="6">
        <f t="shared" si="26"/>
        <v>603543251</v>
      </c>
      <c r="H144" s="9">
        <f t="shared" si="26"/>
        <v>603543251</v>
      </c>
      <c r="I144" s="10">
        <f t="shared" si="26"/>
        <v>417584204</v>
      </c>
      <c r="J144" s="6">
        <f t="shared" si="26"/>
        <v>420461516</v>
      </c>
      <c r="K144" s="7">
        <f t="shared" si="26"/>
        <v>418277042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149329311</v>
      </c>
      <c r="F147" s="8">
        <v>148233291</v>
      </c>
      <c r="G147" s="6">
        <v>148285291</v>
      </c>
      <c r="H147" s="9">
        <v>148285291</v>
      </c>
      <c r="I147" s="10">
        <v>154434699</v>
      </c>
      <c r="J147" s="6">
        <v>157656398</v>
      </c>
      <c r="K147" s="7">
        <v>159885098</v>
      </c>
    </row>
    <row r="148" spans="1:11" ht="13.5">
      <c r="A148" s="49" t="s">
        <v>102</v>
      </c>
      <c r="B148" s="37"/>
      <c r="C148" s="6"/>
      <c r="D148" s="6"/>
      <c r="E148" s="7">
        <v>317000</v>
      </c>
      <c r="F148" s="8"/>
      <c r="G148" s="6"/>
      <c r="H148" s="9"/>
      <c r="I148" s="10">
        <v>317000</v>
      </c>
      <c r="J148" s="6">
        <v>317000</v>
      </c>
      <c r="K148" s="7">
        <v>317000</v>
      </c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44303305</v>
      </c>
      <c r="F151" s="8">
        <v>46138614</v>
      </c>
      <c r="G151" s="6">
        <v>46138614</v>
      </c>
      <c r="H151" s="9">
        <v>46138614</v>
      </c>
      <c r="I151" s="10">
        <v>48537822</v>
      </c>
      <c r="J151" s="6">
        <v>51158864</v>
      </c>
      <c r="K151" s="7">
        <v>53921443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66356802</v>
      </c>
      <c r="F154" s="8"/>
      <c r="G154" s="6">
        <v>256402842</v>
      </c>
      <c r="H154" s="9">
        <v>256402842</v>
      </c>
      <c r="I154" s="10">
        <v>256402842</v>
      </c>
      <c r="J154" s="6">
        <v>256402842</v>
      </c>
      <c r="K154" s="7">
        <v>256402842</v>
      </c>
    </row>
    <row r="155" spans="1:11" ht="13.5">
      <c r="A155" s="49" t="s">
        <v>37</v>
      </c>
      <c r="B155" s="37"/>
      <c r="C155" s="6"/>
      <c r="D155" s="6"/>
      <c r="E155" s="7">
        <v>104525</v>
      </c>
      <c r="F155" s="8">
        <v>280529</v>
      </c>
      <c r="G155" s="6">
        <v>280529</v>
      </c>
      <c r="H155" s="9">
        <v>280529</v>
      </c>
      <c r="I155" s="10">
        <v>104526</v>
      </c>
      <c r="J155" s="6">
        <v>110170</v>
      </c>
      <c r="K155" s="7">
        <v>116119</v>
      </c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547638</v>
      </c>
      <c r="F158" s="8">
        <v>1352038</v>
      </c>
      <c r="G158" s="6">
        <v>1352038</v>
      </c>
      <c r="H158" s="9">
        <v>1352038</v>
      </c>
      <c r="I158" s="10">
        <v>547641</v>
      </c>
      <c r="J158" s="6">
        <v>577213</v>
      </c>
      <c r="K158" s="7">
        <v>608383</v>
      </c>
    </row>
    <row r="159" spans="1:11" ht="13.5">
      <c r="A159" s="50" t="s">
        <v>41</v>
      </c>
      <c r="B159" s="37"/>
      <c r="C159" s="11"/>
      <c r="D159" s="11"/>
      <c r="E159" s="12"/>
      <c r="F159" s="13">
        <v>3779390</v>
      </c>
      <c r="G159" s="11">
        <v>3779390</v>
      </c>
      <c r="H159" s="14">
        <v>3779390</v>
      </c>
      <c r="I159" s="15">
        <v>3708852</v>
      </c>
      <c r="J159" s="11">
        <v>1783128</v>
      </c>
      <c r="K159" s="12">
        <v>1783128</v>
      </c>
    </row>
    <row r="160" spans="1:11" ht="13.5">
      <c r="A160" s="49" t="s">
        <v>42</v>
      </c>
      <c r="B160" s="37"/>
      <c r="C160" s="6"/>
      <c r="D160" s="6"/>
      <c r="E160" s="7">
        <v>-429840</v>
      </c>
      <c r="F160" s="8">
        <v>1903726</v>
      </c>
      <c r="G160" s="6">
        <v>1903726</v>
      </c>
      <c r="H160" s="9">
        <v>1903726</v>
      </c>
      <c r="I160" s="10">
        <v>1833157</v>
      </c>
      <c r="J160" s="6">
        <v>257400</v>
      </c>
      <c r="K160" s="7">
        <v>257400</v>
      </c>
    </row>
    <row r="161" spans="1:11" ht="13.5">
      <c r="A161" s="49" t="s">
        <v>43</v>
      </c>
      <c r="B161" s="37"/>
      <c r="C161" s="6"/>
      <c r="D161" s="6"/>
      <c r="E161" s="7"/>
      <c r="F161" s="8">
        <v>9914551</v>
      </c>
      <c r="G161" s="6">
        <v>9862551</v>
      </c>
      <c r="H161" s="9">
        <v>9862551</v>
      </c>
      <c r="I161" s="10">
        <v>10298001</v>
      </c>
      <c r="J161" s="6">
        <v>8691946</v>
      </c>
      <c r="K161" s="7">
        <v>8691946</v>
      </c>
    </row>
    <row r="162" spans="1:11" ht="13.5">
      <c r="A162" s="50" t="s">
        <v>44</v>
      </c>
      <c r="B162" s="48"/>
      <c r="C162" s="6"/>
      <c r="D162" s="6"/>
      <c r="E162" s="7">
        <v>2232510</v>
      </c>
      <c r="F162" s="8">
        <v>5964453</v>
      </c>
      <c r="G162" s="6">
        <v>6464453</v>
      </c>
      <c r="H162" s="9">
        <v>6464453</v>
      </c>
      <c r="I162" s="10">
        <v>6464453</v>
      </c>
      <c r="J162" s="6">
        <v>5514453</v>
      </c>
      <c r="K162" s="7">
        <v>5514453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745323554</v>
      </c>
      <c r="F165" s="56">
        <f t="shared" si="27"/>
        <v>821609840</v>
      </c>
      <c r="G165" s="54">
        <f t="shared" si="27"/>
        <v>1078012685</v>
      </c>
      <c r="H165" s="57">
        <f t="shared" si="27"/>
        <v>1078012685</v>
      </c>
      <c r="I165" s="66">
        <f t="shared" si="27"/>
        <v>900233197</v>
      </c>
      <c r="J165" s="54">
        <f t="shared" si="27"/>
        <v>902930930</v>
      </c>
      <c r="K165" s="55">
        <f t="shared" si="27"/>
        <v>905774854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71633184</v>
      </c>
      <c r="G168" s="60">
        <v>71633184</v>
      </c>
      <c r="H168" s="63">
        <v>71633184</v>
      </c>
      <c r="I168" s="64">
        <v>75358107</v>
      </c>
      <c r="J168" s="60">
        <v>79427445</v>
      </c>
      <c r="K168" s="61">
        <v>83716528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12068038</v>
      </c>
      <c r="F169" s="40">
        <f t="shared" si="28"/>
        <v>21083508</v>
      </c>
      <c r="G169" s="38">
        <f t="shared" si="28"/>
        <v>21524187</v>
      </c>
      <c r="H169" s="41">
        <f t="shared" si="28"/>
        <v>21524187</v>
      </c>
      <c r="I169" s="42">
        <f t="shared" si="28"/>
        <v>22465722</v>
      </c>
      <c r="J169" s="38">
        <f t="shared" si="28"/>
        <v>23678868</v>
      </c>
      <c r="K169" s="39">
        <f t="shared" si="28"/>
        <v>24957527</v>
      </c>
    </row>
    <row r="170" spans="1:11" ht="13.5">
      <c r="A170" s="44" t="s">
        <v>19</v>
      </c>
      <c r="B170" s="45"/>
      <c r="C170" s="6"/>
      <c r="D170" s="6"/>
      <c r="E170" s="7">
        <v>3353478</v>
      </c>
      <c r="F170" s="8">
        <v>6385901</v>
      </c>
      <c r="G170" s="6">
        <v>6385901</v>
      </c>
      <c r="H170" s="9">
        <v>6385901</v>
      </c>
      <c r="I170" s="10">
        <v>8083758</v>
      </c>
      <c r="J170" s="6">
        <v>8520280</v>
      </c>
      <c r="K170" s="7">
        <v>8980377</v>
      </c>
    </row>
    <row r="171" spans="1:11" ht="13.5">
      <c r="A171" s="44" t="s">
        <v>20</v>
      </c>
      <c r="B171" s="45"/>
      <c r="C171" s="6"/>
      <c r="D171" s="6"/>
      <c r="E171" s="7"/>
      <c r="F171" s="8">
        <v>503488</v>
      </c>
      <c r="G171" s="6">
        <v>503488</v>
      </c>
      <c r="H171" s="9">
        <v>503488</v>
      </c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6410709</v>
      </c>
      <c r="F172" s="8">
        <v>6722129</v>
      </c>
      <c r="G172" s="6">
        <v>6722129</v>
      </c>
      <c r="H172" s="9">
        <v>6722129</v>
      </c>
      <c r="I172" s="10">
        <v>7071914</v>
      </c>
      <c r="J172" s="6">
        <v>7453797</v>
      </c>
      <c r="K172" s="7">
        <v>7856302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>
        <v>3143</v>
      </c>
      <c r="J177" s="11">
        <v>3313</v>
      </c>
      <c r="K177" s="12">
        <v>3492</v>
      </c>
    </row>
    <row r="178" spans="1:11" ht="13.5">
      <c r="A178" s="44" t="s">
        <v>27</v>
      </c>
      <c r="B178" s="37"/>
      <c r="C178" s="16"/>
      <c r="D178" s="16"/>
      <c r="E178" s="17">
        <v>27996</v>
      </c>
      <c r="F178" s="18">
        <v>25323</v>
      </c>
      <c r="G178" s="16">
        <v>25323</v>
      </c>
      <c r="H178" s="19">
        <v>25323</v>
      </c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9792183</v>
      </c>
      <c r="F179" s="8">
        <f t="shared" si="29"/>
        <v>13636841</v>
      </c>
      <c r="G179" s="6">
        <f t="shared" si="29"/>
        <v>13636841</v>
      </c>
      <c r="H179" s="9">
        <f t="shared" si="29"/>
        <v>13636841</v>
      </c>
      <c r="I179" s="10">
        <f t="shared" si="29"/>
        <v>15158815</v>
      </c>
      <c r="J179" s="6">
        <f t="shared" si="29"/>
        <v>15977390</v>
      </c>
      <c r="K179" s="7">
        <f t="shared" si="29"/>
        <v>16840171</v>
      </c>
    </row>
    <row r="180" spans="1:11" ht="13.5">
      <c r="A180" s="47" t="s">
        <v>29</v>
      </c>
      <c r="B180" s="48"/>
      <c r="C180" s="6"/>
      <c r="D180" s="6"/>
      <c r="E180" s="7">
        <v>1304706</v>
      </c>
      <c r="F180" s="8">
        <v>3744245</v>
      </c>
      <c r="G180" s="6">
        <v>4294245</v>
      </c>
      <c r="H180" s="9">
        <v>4294245</v>
      </c>
      <c r="I180" s="10">
        <v>4741938</v>
      </c>
      <c r="J180" s="6">
        <v>4998003</v>
      </c>
      <c r="K180" s="7">
        <v>5267893</v>
      </c>
    </row>
    <row r="181" spans="1:11" ht="13.5">
      <c r="A181" s="47" t="s">
        <v>30</v>
      </c>
      <c r="B181" s="37"/>
      <c r="C181" s="16"/>
      <c r="D181" s="16"/>
      <c r="E181" s="17"/>
      <c r="F181" s="18">
        <v>688657</v>
      </c>
      <c r="G181" s="16">
        <v>693657</v>
      </c>
      <c r="H181" s="19">
        <v>693657</v>
      </c>
      <c r="I181" s="20">
        <v>6586</v>
      </c>
      <c r="J181" s="16">
        <v>6942</v>
      </c>
      <c r="K181" s="17">
        <v>7317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1304706</v>
      </c>
      <c r="F182" s="23">
        <f t="shared" si="30"/>
        <v>4432902</v>
      </c>
      <c r="G182" s="21">
        <f t="shared" si="30"/>
        <v>4987902</v>
      </c>
      <c r="H182" s="24">
        <f t="shared" si="30"/>
        <v>4987902</v>
      </c>
      <c r="I182" s="25">
        <f t="shared" si="30"/>
        <v>4748524</v>
      </c>
      <c r="J182" s="21">
        <f t="shared" si="30"/>
        <v>5004945</v>
      </c>
      <c r="K182" s="22">
        <f t="shared" si="30"/>
        <v>5275210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861342</v>
      </c>
      <c r="F187" s="8">
        <v>799268</v>
      </c>
      <c r="G187" s="6">
        <v>802179</v>
      </c>
      <c r="H187" s="9">
        <v>802179</v>
      </c>
      <c r="I187" s="10">
        <v>7777</v>
      </c>
      <c r="J187" s="6">
        <v>8197</v>
      </c>
      <c r="K187" s="7">
        <v>8639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861342</v>
      </c>
      <c r="F189" s="23">
        <f t="shared" si="32"/>
        <v>799268</v>
      </c>
      <c r="G189" s="21">
        <f t="shared" si="32"/>
        <v>802179</v>
      </c>
      <c r="H189" s="24">
        <f t="shared" si="32"/>
        <v>802179</v>
      </c>
      <c r="I189" s="25">
        <f t="shared" si="32"/>
        <v>7777</v>
      </c>
      <c r="J189" s="21">
        <f t="shared" si="32"/>
        <v>8197</v>
      </c>
      <c r="K189" s="22">
        <f t="shared" si="32"/>
        <v>8639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>
        <v>589</v>
      </c>
      <c r="J190" s="6">
        <v>621</v>
      </c>
      <c r="K190" s="7">
        <v>654</v>
      </c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>
        <v>12182</v>
      </c>
      <c r="F194" s="13">
        <v>285193</v>
      </c>
      <c r="G194" s="11">
        <v>282783</v>
      </c>
      <c r="H194" s="14">
        <v>282783</v>
      </c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78720</v>
      </c>
      <c r="F195" s="8">
        <v>482765</v>
      </c>
      <c r="G195" s="6">
        <v>477943</v>
      </c>
      <c r="H195" s="9">
        <v>477943</v>
      </c>
      <c r="I195" s="10">
        <v>2550017</v>
      </c>
      <c r="J195" s="6">
        <v>2687715</v>
      </c>
      <c r="K195" s="7">
        <v>2832853</v>
      </c>
    </row>
    <row r="196" spans="1:11" ht="13.5">
      <c r="A196" s="49" t="s">
        <v>43</v>
      </c>
      <c r="B196" s="37"/>
      <c r="C196" s="6"/>
      <c r="D196" s="6"/>
      <c r="E196" s="7">
        <v>18905</v>
      </c>
      <c r="F196" s="8">
        <v>1446539</v>
      </c>
      <c r="G196" s="6">
        <v>1336539</v>
      </c>
      <c r="H196" s="9">
        <v>1336539</v>
      </c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12068038</v>
      </c>
      <c r="F201" s="56">
        <f t="shared" si="34"/>
        <v>92716692</v>
      </c>
      <c r="G201" s="54">
        <f t="shared" si="34"/>
        <v>93157371</v>
      </c>
      <c r="H201" s="57">
        <f t="shared" si="34"/>
        <v>93157371</v>
      </c>
      <c r="I201" s="58">
        <f t="shared" si="34"/>
        <v>97823829</v>
      </c>
      <c r="J201" s="54">
        <f t="shared" si="34"/>
        <v>103106313</v>
      </c>
      <c r="K201" s="55">
        <f t="shared" si="34"/>
        <v>108674055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0.09</v>
      </c>
      <c r="G205" s="81">
        <f t="shared" si="37"/>
        <v>0.07</v>
      </c>
      <c r="H205" s="84">
        <f t="shared" si="37"/>
        <v>0.07</v>
      </c>
      <c r="I205" s="85">
        <f t="shared" si="37"/>
        <v>0.08</v>
      </c>
      <c r="J205" s="81">
        <f t="shared" si="37"/>
        <v>0.09</v>
      </c>
      <c r="K205" s="82">
        <f t="shared" si="37"/>
        <v>0.09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0.09</v>
      </c>
      <c r="G206" s="81">
        <f t="shared" si="38"/>
        <v>0.07</v>
      </c>
      <c r="H206" s="84">
        <f t="shared" si="38"/>
        <v>0.07</v>
      </c>
      <c r="I206" s="85">
        <f t="shared" si="38"/>
        <v>0.08</v>
      </c>
      <c r="J206" s="81">
        <f t="shared" si="38"/>
        <v>0.09</v>
      </c>
      <c r="K206" s="82">
        <f t="shared" si="38"/>
        <v>0.09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66520493</v>
      </c>
      <c r="F5" s="40">
        <f t="shared" si="0"/>
        <v>318988332</v>
      </c>
      <c r="G5" s="38">
        <f t="shared" si="0"/>
        <v>199844863</v>
      </c>
      <c r="H5" s="41">
        <f t="shared" si="0"/>
        <v>199844863</v>
      </c>
      <c r="I5" s="42">
        <f t="shared" si="0"/>
        <v>208471980</v>
      </c>
      <c r="J5" s="38">
        <f t="shared" si="0"/>
        <v>226219584</v>
      </c>
      <c r="K5" s="39">
        <f t="shared" si="0"/>
        <v>218003340</v>
      </c>
    </row>
    <row r="6" spans="1:11" ht="13.5">
      <c r="A6" s="44" t="s">
        <v>19</v>
      </c>
      <c r="B6" s="45"/>
      <c r="C6" s="6"/>
      <c r="D6" s="6"/>
      <c r="E6" s="7">
        <v>60640323</v>
      </c>
      <c r="F6" s="8">
        <v>52960032</v>
      </c>
      <c r="G6" s="6">
        <v>60080002</v>
      </c>
      <c r="H6" s="9">
        <v>60080002</v>
      </c>
      <c r="I6" s="10">
        <v>56207052</v>
      </c>
      <c r="J6" s="6">
        <v>77063724</v>
      </c>
      <c r="K6" s="7">
        <v>85011888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>
        <v>963428</v>
      </c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61603751</v>
      </c>
      <c r="F15" s="8">
        <f t="shared" si="1"/>
        <v>52960032</v>
      </c>
      <c r="G15" s="6">
        <f t="shared" si="1"/>
        <v>60080002</v>
      </c>
      <c r="H15" s="9">
        <f t="shared" si="1"/>
        <v>60080002</v>
      </c>
      <c r="I15" s="10">
        <f t="shared" si="1"/>
        <v>56207052</v>
      </c>
      <c r="J15" s="6">
        <f t="shared" si="1"/>
        <v>77063724</v>
      </c>
      <c r="K15" s="7">
        <f t="shared" si="1"/>
        <v>85011888</v>
      </c>
    </row>
    <row r="16" spans="1:11" ht="13.5">
      <c r="A16" s="47" t="s">
        <v>29</v>
      </c>
      <c r="B16" s="48"/>
      <c r="C16" s="6"/>
      <c r="D16" s="6"/>
      <c r="E16" s="7">
        <v>2430182</v>
      </c>
      <c r="F16" s="8">
        <v>1900008</v>
      </c>
      <c r="G16" s="6">
        <v>1899998</v>
      </c>
      <c r="H16" s="9">
        <v>1899998</v>
      </c>
      <c r="I16" s="10">
        <v>6750000</v>
      </c>
      <c r="J16" s="6">
        <v>7500000</v>
      </c>
      <c r="K16" s="7">
        <v>6000000</v>
      </c>
    </row>
    <row r="17" spans="1:11" ht="13.5">
      <c r="A17" s="47" t="s">
        <v>30</v>
      </c>
      <c r="B17" s="37"/>
      <c r="C17" s="16"/>
      <c r="D17" s="16"/>
      <c r="E17" s="17">
        <v>1280391</v>
      </c>
      <c r="F17" s="18">
        <v>23820156</v>
      </c>
      <c r="G17" s="16">
        <v>116998390</v>
      </c>
      <c r="H17" s="19">
        <v>116998390</v>
      </c>
      <c r="I17" s="20">
        <v>120220128</v>
      </c>
      <c r="J17" s="16">
        <v>121383732</v>
      </c>
      <c r="K17" s="17">
        <v>112922316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3710573</v>
      </c>
      <c r="F18" s="23">
        <f t="shared" si="2"/>
        <v>25720164</v>
      </c>
      <c r="G18" s="21">
        <f t="shared" si="2"/>
        <v>118898388</v>
      </c>
      <c r="H18" s="24">
        <f t="shared" si="2"/>
        <v>118898388</v>
      </c>
      <c r="I18" s="25">
        <f t="shared" si="2"/>
        <v>126970128</v>
      </c>
      <c r="J18" s="21">
        <f t="shared" si="2"/>
        <v>128883732</v>
      </c>
      <c r="K18" s="22">
        <f t="shared" si="2"/>
        <v>118922316</v>
      </c>
    </row>
    <row r="19" spans="1:11" ht="13.5">
      <c r="A19" s="49" t="s">
        <v>102</v>
      </c>
      <c r="B19" s="37"/>
      <c r="C19" s="6"/>
      <c r="D19" s="6"/>
      <c r="E19" s="7"/>
      <c r="F19" s="8">
        <v>222000</v>
      </c>
      <c r="G19" s="6">
        <v>222000</v>
      </c>
      <c r="H19" s="9">
        <v>222000</v>
      </c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>
        <v>6850008</v>
      </c>
      <c r="G21" s="16">
        <v>6796834</v>
      </c>
      <c r="H21" s="19">
        <v>6796834</v>
      </c>
      <c r="I21" s="20">
        <v>14162640</v>
      </c>
      <c r="J21" s="16">
        <v>14681712</v>
      </c>
      <c r="K21" s="17">
        <v>8326416</v>
      </c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6850008</v>
      </c>
      <c r="G22" s="6">
        <f t="shared" si="3"/>
        <v>6796834</v>
      </c>
      <c r="H22" s="9">
        <f t="shared" si="3"/>
        <v>6796834</v>
      </c>
      <c r="I22" s="10">
        <f t="shared" si="3"/>
        <v>14162640</v>
      </c>
      <c r="J22" s="6">
        <f t="shared" si="3"/>
        <v>14681712</v>
      </c>
      <c r="K22" s="7">
        <f t="shared" si="3"/>
        <v>8326416</v>
      </c>
    </row>
    <row r="23" spans="1:11" ht="13.5">
      <c r="A23" s="47" t="s">
        <v>35</v>
      </c>
      <c r="B23" s="48"/>
      <c r="C23" s="6"/>
      <c r="D23" s="6"/>
      <c r="E23" s="7">
        <v>-209920188</v>
      </c>
      <c r="F23" s="8">
        <v>208917012</v>
      </c>
      <c r="G23" s="6">
        <v>-3</v>
      </c>
      <c r="H23" s="9">
        <v>-3</v>
      </c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>
        <v>210955783</v>
      </c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1035595</v>
      </c>
      <c r="F25" s="23">
        <f t="shared" si="4"/>
        <v>208917012</v>
      </c>
      <c r="G25" s="21">
        <f t="shared" si="4"/>
        <v>-3</v>
      </c>
      <c r="H25" s="24">
        <f t="shared" si="4"/>
        <v>-3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626575</v>
      </c>
      <c r="F30" s="13">
        <v>3269076</v>
      </c>
      <c r="G30" s="11">
        <v>2327647</v>
      </c>
      <c r="H30" s="14">
        <v>2327647</v>
      </c>
      <c r="I30" s="15">
        <v>2132136</v>
      </c>
      <c r="J30" s="11">
        <v>1540392</v>
      </c>
      <c r="K30" s="12">
        <v>1672692</v>
      </c>
    </row>
    <row r="31" spans="1:11" ht="13.5">
      <c r="A31" s="49" t="s">
        <v>42</v>
      </c>
      <c r="B31" s="37"/>
      <c r="C31" s="6"/>
      <c r="D31" s="6"/>
      <c r="E31" s="7"/>
      <c r="F31" s="8">
        <v>3850032</v>
      </c>
      <c r="G31" s="6">
        <v>1869992</v>
      </c>
      <c r="H31" s="9">
        <v>1869992</v>
      </c>
      <c r="I31" s="10">
        <v>2150016</v>
      </c>
      <c r="J31" s="6">
        <v>1400016</v>
      </c>
      <c r="K31" s="7">
        <v>1420020</v>
      </c>
    </row>
    <row r="32" spans="1:11" ht="13.5">
      <c r="A32" s="49" t="s">
        <v>43</v>
      </c>
      <c r="B32" s="37"/>
      <c r="C32" s="6"/>
      <c r="D32" s="6"/>
      <c r="E32" s="7">
        <v>-456001</v>
      </c>
      <c r="F32" s="8">
        <v>1550004</v>
      </c>
      <c r="G32" s="6">
        <v>450004</v>
      </c>
      <c r="H32" s="9">
        <v>450004</v>
      </c>
      <c r="I32" s="10">
        <v>850008</v>
      </c>
      <c r="J32" s="6">
        <v>150000</v>
      </c>
      <c r="K32" s="7">
        <v>150000</v>
      </c>
    </row>
    <row r="33" spans="1:11" ht="13.5">
      <c r="A33" s="50" t="s">
        <v>44</v>
      </c>
      <c r="B33" s="48"/>
      <c r="C33" s="6"/>
      <c r="D33" s="6"/>
      <c r="E33" s="7"/>
      <c r="F33" s="8">
        <v>15650004</v>
      </c>
      <c r="G33" s="6">
        <v>9199999</v>
      </c>
      <c r="H33" s="9">
        <v>9199999</v>
      </c>
      <c r="I33" s="10">
        <v>6000000</v>
      </c>
      <c r="J33" s="6">
        <v>2500008</v>
      </c>
      <c r="K33" s="7">
        <v>2500008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16745415</v>
      </c>
      <c r="F37" s="40">
        <f t="shared" si="6"/>
        <v>2000004</v>
      </c>
      <c r="G37" s="38">
        <f t="shared" si="6"/>
        <v>2500004</v>
      </c>
      <c r="H37" s="41">
        <f t="shared" si="6"/>
        <v>2500004</v>
      </c>
      <c r="I37" s="42">
        <f t="shared" si="6"/>
        <v>15500016</v>
      </c>
      <c r="J37" s="38">
        <f t="shared" si="6"/>
        <v>17550012</v>
      </c>
      <c r="K37" s="39">
        <f t="shared" si="6"/>
        <v>19250004</v>
      </c>
    </row>
    <row r="38" spans="1:11" ht="13.5">
      <c r="A38" s="44" t="s">
        <v>19</v>
      </c>
      <c r="B38" s="45"/>
      <c r="C38" s="6"/>
      <c r="D38" s="6"/>
      <c r="E38" s="7">
        <v>16745415</v>
      </c>
      <c r="F38" s="8">
        <v>2000004</v>
      </c>
      <c r="G38" s="6">
        <v>2500004</v>
      </c>
      <c r="H38" s="9">
        <v>2500004</v>
      </c>
      <c r="I38" s="10">
        <v>15500016</v>
      </c>
      <c r="J38" s="6">
        <v>17550012</v>
      </c>
      <c r="K38" s="7">
        <v>19250004</v>
      </c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16745415</v>
      </c>
      <c r="F47" s="8">
        <f t="shared" si="7"/>
        <v>2000004</v>
      </c>
      <c r="G47" s="6">
        <f t="shared" si="7"/>
        <v>2500004</v>
      </c>
      <c r="H47" s="9">
        <f t="shared" si="7"/>
        <v>2500004</v>
      </c>
      <c r="I47" s="10">
        <f t="shared" si="7"/>
        <v>15500016</v>
      </c>
      <c r="J47" s="6">
        <f t="shared" si="7"/>
        <v>17550012</v>
      </c>
      <c r="K47" s="7">
        <f t="shared" si="7"/>
        <v>19250004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-22638147</v>
      </c>
      <c r="F69" s="40">
        <f t="shared" si="12"/>
        <v>71264868</v>
      </c>
      <c r="G69" s="38">
        <f t="shared" si="12"/>
        <v>100999993</v>
      </c>
      <c r="H69" s="41">
        <f t="shared" si="12"/>
        <v>100999993</v>
      </c>
      <c r="I69" s="42">
        <f t="shared" si="12"/>
        <v>108790020</v>
      </c>
      <c r="J69" s="38">
        <f t="shared" si="12"/>
        <v>117055308</v>
      </c>
      <c r="K69" s="39">
        <f t="shared" si="12"/>
        <v>127329180</v>
      </c>
    </row>
    <row r="70" spans="1:11" ht="13.5">
      <c r="A70" s="44" t="s">
        <v>19</v>
      </c>
      <c r="B70" s="45"/>
      <c r="C70" s="6"/>
      <c r="D70" s="6"/>
      <c r="E70" s="7">
        <v>-22638147</v>
      </c>
      <c r="F70" s="8">
        <v>66064848</v>
      </c>
      <c r="G70" s="6">
        <v>98499998</v>
      </c>
      <c r="H70" s="9">
        <v>98499998</v>
      </c>
      <c r="I70" s="10">
        <v>108290016</v>
      </c>
      <c r="J70" s="6">
        <v>117055308</v>
      </c>
      <c r="K70" s="7">
        <v>127329180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-22638147</v>
      </c>
      <c r="F79" s="8">
        <f t="shared" si="13"/>
        <v>66064848</v>
      </c>
      <c r="G79" s="6">
        <f t="shared" si="13"/>
        <v>98499998</v>
      </c>
      <c r="H79" s="9">
        <f t="shared" si="13"/>
        <v>98499998</v>
      </c>
      <c r="I79" s="10">
        <f t="shared" si="13"/>
        <v>108290016</v>
      </c>
      <c r="J79" s="6">
        <f t="shared" si="13"/>
        <v>117055308</v>
      </c>
      <c r="K79" s="7">
        <f t="shared" si="13"/>
        <v>127329180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>
        <v>4700016</v>
      </c>
      <c r="G87" s="6">
        <v>1999996</v>
      </c>
      <c r="H87" s="9">
        <v>1999996</v>
      </c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4700016</v>
      </c>
      <c r="G89" s="21">
        <f t="shared" si="16"/>
        <v>1999996</v>
      </c>
      <c r="H89" s="24">
        <f t="shared" si="16"/>
        <v>1999996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>
        <v>500004</v>
      </c>
      <c r="G94" s="11">
        <v>499999</v>
      </c>
      <c r="H94" s="14">
        <v>499999</v>
      </c>
      <c r="I94" s="15">
        <v>500004</v>
      </c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60627761</v>
      </c>
      <c r="F101" s="40">
        <f t="shared" si="18"/>
        <v>392253204</v>
      </c>
      <c r="G101" s="38">
        <f t="shared" si="18"/>
        <v>303344860</v>
      </c>
      <c r="H101" s="41">
        <f t="shared" si="18"/>
        <v>303344860</v>
      </c>
      <c r="I101" s="42">
        <f t="shared" si="18"/>
        <v>332762016</v>
      </c>
      <c r="J101" s="38">
        <f t="shared" si="18"/>
        <v>360824904</v>
      </c>
      <c r="K101" s="39">
        <f t="shared" si="18"/>
        <v>364582524</v>
      </c>
    </row>
    <row r="102" spans="1:11" ht="13.5">
      <c r="A102" s="44" t="s">
        <v>19</v>
      </c>
      <c r="B102" s="45"/>
      <c r="C102" s="6"/>
      <c r="D102" s="6"/>
      <c r="E102" s="7">
        <v>54747591</v>
      </c>
      <c r="F102" s="8">
        <v>121024884</v>
      </c>
      <c r="G102" s="6">
        <v>161080004</v>
      </c>
      <c r="H102" s="9">
        <v>161080004</v>
      </c>
      <c r="I102" s="10">
        <v>179997084</v>
      </c>
      <c r="J102" s="6">
        <v>211669044</v>
      </c>
      <c r="K102" s="7">
        <v>231591072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>
        <v>963428</v>
      </c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55711019</v>
      </c>
      <c r="F111" s="8">
        <f t="shared" si="19"/>
        <v>121024884</v>
      </c>
      <c r="G111" s="6">
        <f t="shared" si="19"/>
        <v>161080004</v>
      </c>
      <c r="H111" s="9">
        <f t="shared" si="19"/>
        <v>161080004</v>
      </c>
      <c r="I111" s="10">
        <f t="shared" si="19"/>
        <v>179997084</v>
      </c>
      <c r="J111" s="6">
        <f t="shared" si="19"/>
        <v>211669044</v>
      </c>
      <c r="K111" s="7">
        <f t="shared" si="19"/>
        <v>231591072</v>
      </c>
    </row>
    <row r="112" spans="1:11" ht="13.5">
      <c r="A112" s="47" t="s">
        <v>29</v>
      </c>
      <c r="B112" s="48"/>
      <c r="C112" s="6"/>
      <c r="D112" s="6"/>
      <c r="E112" s="7">
        <v>2430182</v>
      </c>
      <c r="F112" s="8">
        <v>1900008</v>
      </c>
      <c r="G112" s="6">
        <v>1899998</v>
      </c>
      <c r="H112" s="9">
        <v>1899998</v>
      </c>
      <c r="I112" s="10">
        <v>6750000</v>
      </c>
      <c r="J112" s="6">
        <v>7500000</v>
      </c>
      <c r="K112" s="7">
        <v>6000000</v>
      </c>
    </row>
    <row r="113" spans="1:11" ht="13.5">
      <c r="A113" s="47" t="s">
        <v>30</v>
      </c>
      <c r="B113" s="37"/>
      <c r="C113" s="16"/>
      <c r="D113" s="16"/>
      <c r="E113" s="17">
        <v>1280391</v>
      </c>
      <c r="F113" s="18">
        <v>23820156</v>
      </c>
      <c r="G113" s="16">
        <v>116998390</v>
      </c>
      <c r="H113" s="19">
        <v>116998390</v>
      </c>
      <c r="I113" s="20">
        <v>120220128</v>
      </c>
      <c r="J113" s="16">
        <v>121383732</v>
      </c>
      <c r="K113" s="17">
        <v>112922316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3710573</v>
      </c>
      <c r="F114" s="23">
        <f t="shared" si="20"/>
        <v>25720164</v>
      </c>
      <c r="G114" s="21">
        <f t="shared" si="20"/>
        <v>118898388</v>
      </c>
      <c r="H114" s="24">
        <f t="shared" si="20"/>
        <v>118898388</v>
      </c>
      <c r="I114" s="25">
        <f t="shared" si="20"/>
        <v>126970128</v>
      </c>
      <c r="J114" s="21">
        <f t="shared" si="20"/>
        <v>128883732</v>
      </c>
      <c r="K114" s="22">
        <f t="shared" si="20"/>
        <v>118922316</v>
      </c>
    </row>
    <row r="115" spans="1:11" ht="13.5">
      <c r="A115" s="49" t="s">
        <v>102</v>
      </c>
      <c r="B115" s="37"/>
      <c r="C115" s="6"/>
      <c r="D115" s="6"/>
      <c r="E115" s="7"/>
      <c r="F115" s="8">
        <v>222000</v>
      </c>
      <c r="G115" s="6">
        <v>222000</v>
      </c>
      <c r="H115" s="9">
        <v>222000</v>
      </c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>
        <v>6850008</v>
      </c>
      <c r="G117" s="16">
        <v>6796834</v>
      </c>
      <c r="H117" s="19">
        <v>6796834</v>
      </c>
      <c r="I117" s="20">
        <v>14162640</v>
      </c>
      <c r="J117" s="16">
        <v>14681712</v>
      </c>
      <c r="K117" s="17">
        <v>8326416</v>
      </c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6850008</v>
      </c>
      <c r="G118" s="6">
        <f t="shared" si="21"/>
        <v>6796834</v>
      </c>
      <c r="H118" s="9">
        <f t="shared" si="21"/>
        <v>6796834</v>
      </c>
      <c r="I118" s="10">
        <f t="shared" si="21"/>
        <v>14162640</v>
      </c>
      <c r="J118" s="6">
        <f t="shared" si="21"/>
        <v>14681712</v>
      </c>
      <c r="K118" s="7">
        <f t="shared" si="21"/>
        <v>8326416</v>
      </c>
    </row>
    <row r="119" spans="1:11" ht="13.5">
      <c r="A119" s="47" t="s">
        <v>35</v>
      </c>
      <c r="B119" s="48"/>
      <c r="C119" s="6"/>
      <c r="D119" s="6"/>
      <c r="E119" s="7">
        <v>-209920188</v>
      </c>
      <c r="F119" s="8">
        <v>213617028</v>
      </c>
      <c r="G119" s="6">
        <v>1999993</v>
      </c>
      <c r="H119" s="9">
        <v>1999993</v>
      </c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>
        <v>210955783</v>
      </c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1035595</v>
      </c>
      <c r="F121" s="23">
        <f t="shared" si="22"/>
        <v>213617028</v>
      </c>
      <c r="G121" s="21">
        <f t="shared" si="22"/>
        <v>1999993</v>
      </c>
      <c r="H121" s="24">
        <f t="shared" si="22"/>
        <v>1999993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626575</v>
      </c>
      <c r="F126" s="13">
        <v>3769080</v>
      </c>
      <c r="G126" s="11">
        <v>2827646</v>
      </c>
      <c r="H126" s="14">
        <v>2827646</v>
      </c>
      <c r="I126" s="15">
        <v>2632140</v>
      </c>
      <c r="J126" s="11">
        <v>1540392</v>
      </c>
      <c r="K126" s="12">
        <v>1672692</v>
      </c>
    </row>
    <row r="127" spans="1:11" ht="13.5">
      <c r="A127" s="49" t="s">
        <v>42</v>
      </c>
      <c r="B127" s="37"/>
      <c r="C127" s="6"/>
      <c r="D127" s="6"/>
      <c r="E127" s="7"/>
      <c r="F127" s="8">
        <v>3850032</v>
      </c>
      <c r="G127" s="6">
        <v>1869992</v>
      </c>
      <c r="H127" s="9">
        <v>1869992</v>
      </c>
      <c r="I127" s="10">
        <v>2150016</v>
      </c>
      <c r="J127" s="6">
        <v>1400016</v>
      </c>
      <c r="K127" s="7">
        <v>1420020</v>
      </c>
    </row>
    <row r="128" spans="1:11" ht="13.5">
      <c r="A128" s="49" t="s">
        <v>43</v>
      </c>
      <c r="B128" s="37"/>
      <c r="C128" s="6"/>
      <c r="D128" s="6"/>
      <c r="E128" s="7">
        <v>-456001</v>
      </c>
      <c r="F128" s="8">
        <v>1550004</v>
      </c>
      <c r="G128" s="6">
        <v>450004</v>
      </c>
      <c r="H128" s="9">
        <v>450004</v>
      </c>
      <c r="I128" s="10">
        <v>850008</v>
      </c>
      <c r="J128" s="6">
        <v>150000</v>
      </c>
      <c r="K128" s="7">
        <v>150000</v>
      </c>
    </row>
    <row r="129" spans="1:11" ht="13.5">
      <c r="A129" s="50" t="s">
        <v>44</v>
      </c>
      <c r="B129" s="48"/>
      <c r="C129" s="6"/>
      <c r="D129" s="6"/>
      <c r="E129" s="7"/>
      <c r="F129" s="8">
        <v>15650004</v>
      </c>
      <c r="G129" s="6">
        <v>9199999</v>
      </c>
      <c r="H129" s="9">
        <v>9199999</v>
      </c>
      <c r="I129" s="10">
        <v>6000000</v>
      </c>
      <c r="J129" s="6">
        <v>2500008</v>
      </c>
      <c r="K129" s="7">
        <v>2500008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60627761</v>
      </c>
      <c r="F132" s="56">
        <f t="shared" si="24"/>
        <v>392253204</v>
      </c>
      <c r="G132" s="54">
        <f t="shared" si="24"/>
        <v>303344860</v>
      </c>
      <c r="H132" s="57">
        <f t="shared" si="24"/>
        <v>303344860</v>
      </c>
      <c r="I132" s="58">
        <f t="shared" si="24"/>
        <v>332762016</v>
      </c>
      <c r="J132" s="54">
        <f t="shared" si="24"/>
        <v>360824904</v>
      </c>
      <c r="K132" s="55">
        <f t="shared" si="24"/>
        <v>364582524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248831195</v>
      </c>
      <c r="F134" s="40">
        <f t="shared" si="25"/>
        <v>318073008</v>
      </c>
      <c r="G134" s="38">
        <f t="shared" si="25"/>
        <v>220244709</v>
      </c>
      <c r="H134" s="41">
        <f t="shared" si="25"/>
        <v>220244709</v>
      </c>
      <c r="I134" s="42">
        <f t="shared" si="25"/>
        <v>237715548</v>
      </c>
      <c r="J134" s="38">
        <f t="shared" si="25"/>
        <v>251462316</v>
      </c>
      <c r="K134" s="39">
        <f t="shared" si="25"/>
        <v>262920636</v>
      </c>
    </row>
    <row r="135" spans="1:11" ht="13.5">
      <c r="A135" s="44" t="s">
        <v>19</v>
      </c>
      <c r="B135" s="45"/>
      <c r="C135" s="6"/>
      <c r="D135" s="6"/>
      <c r="E135" s="7">
        <v>104366318</v>
      </c>
      <c r="F135" s="8">
        <v>72564852</v>
      </c>
      <c r="G135" s="6">
        <v>104699997</v>
      </c>
      <c r="H135" s="9">
        <v>104699997</v>
      </c>
      <c r="I135" s="10">
        <v>113290020</v>
      </c>
      <c r="J135" s="6">
        <v>125655312</v>
      </c>
      <c r="K135" s="7">
        <v>135929184</v>
      </c>
    </row>
    <row r="136" spans="1:11" ht="13.5">
      <c r="A136" s="44" t="s">
        <v>20</v>
      </c>
      <c r="B136" s="45"/>
      <c r="C136" s="6"/>
      <c r="D136" s="6"/>
      <c r="E136" s="7">
        <v>15510834</v>
      </c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1398106</v>
      </c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95977</v>
      </c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121371235</v>
      </c>
      <c r="F144" s="8">
        <f t="shared" si="26"/>
        <v>72564852</v>
      </c>
      <c r="G144" s="6">
        <f t="shared" si="26"/>
        <v>104699997</v>
      </c>
      <c r="H144" s="9">
        <f t="shared" si="26"/>
        <v>104699997</v>
      </c>
      <c r="I144" s="10">
        <f t="shared" si="26"/>
        <v>113290020</v>
      </c>
      <c r="J144" s="6">
        <f t="shared" si="26"/>
        <v>125655312</v>
      </c>
      <c r="K144" s="7">
        <f t="shared" si="26"/>
        <v>135929184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141096799</v>
      </c>
      <c r="F147" s="8">
        <v>167004</v>
      </c>
      <c r="G147" s="6">
        <v>92178243</v>
      </c>
      <c r="H147" s="9">
        <v>92178243</v>
      </c>
      <c r="I147" s="10">
        <v>98630724</v>
      </c>
      <c r="J147" s="6">
        <v>105534876</v>
      </c>
      <c r="K147" s="7">
        <v>112922316</v>
      </c>
    </row>
    <row r="148" spans="1:11" ht="13.5">
      <c r="A148" s="49" t="s">
        <v>102</v>
      </c>
      <c r="B148" s="37"/>
      <c r="C148" s="6"/>
      <c r="D148" s="6"/>
      <c r="E148" s="7">
        <v>222000</v>
      </c>
      <c r="F148" s="8">
        <v>222000</v>
      </c>
      <c r="G148" s="6">
        <v>222000</v>
      </c>
      <c r="H148" s="9">
        <v>222000</v>
      </c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6796836</v>
      </c>
      <c r="F151" s="8">
        <v>6850008</v>
      </c>
      <c r="G151" s="6">
        <v>6796834</v>
      </c>
      <c r="H151" s="9">
        <v>6796834</v>
      </c>
      <c r="I151" s="10">
        <v>14162640</v>
      </c>
      <c r="J151" s="6">
        <v>14681712</v>
      </c>
      <c r="K151" s="7">
        <v>8326416</v>
      </c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-50016809</v>
      </c>
      <c r="F154" s="8">
        <v>213450024</v>
      </c>
      <c r="G154" s="6">
        <v>1999994</v>
      </c>
      <c r="H154" s="9">
        <v>1999994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447467</v>
      </c>
      <c r="F158" s="8">
        <v>2000004</v>
      </c>
      <c r="G158" s="6">
        <v>977649</v>
      </c>
      <c r="H158" s="9">
        <v>977649</v>
      </c>
      <c r="I158" s="10">
        <v>1150596</v>
      </c>
      <c r="J158" s="6">
        <v>775140</v>
      </c>
      <c r="K158" s="7">
        <v>851388</v>
      </c>
    </row>
    <row r="159" spans="1:11" ht="13.5">
      <c r="A159" s="50" t="s">
        <v>41</v>
      </c>
      <c r="B159" s="37"/>
      <c r="C159" s="11"/>
      <c r="D159" s="11"/>
      <c r="E159" s="12">
        <v>673567</v>
      </c>
      <c r="F159" s="13">
        <v>1269072</v>
      </c>
      <c r="G159" s="11">
        <v>1849997</v>
      </c>
      <c r="H159" s="14">
        <v>1849997</v>
      </c>
      <c r="I159" s="15">
        <v>1481544</v>
      </c>
      <c r="J159" s="11">
        <v>765252</v>
      </c>
      <c r="K159" s="12">
        <v>821304</v>
      </c>
    </row>
    <row r="160" spans="1:11" ht="13.5">
      <c r="A160" s="49" t="s">
        <v>42</v>
      </c>
      <c r="B160" s="37"/>
      <c r="C160" s="6"/>
      <c r="D160" s="6"/>
      <c r="E160" s="7">
        <v>2341983</v>
      </c>
      <c r="F160" s="8">
        <v>3850032</v>
      </c>
      <c r="G160" s="6">
        <v>1869992</v>
      </c>
      <c r="H160" s="9">
        <v>1869992</v>
      </c>
      <c r="I160" s="10">
        <v>2150016</v>
      </c>
      <c r="J160" s="6">
        <v>1400016</v>
      </c>
      <c r="K160" s="7">
        <v>1420020</v>
      </c>
    </row>
    <row r="161" spans="1:11" ht="13.5">
      <c r="A161" s="49" t="s">
        <v>43</v>
      </c>
      <c r="B161" s="37"/>
      <c r="C161" s="6"/>
      <c r="D161" s="6"/>
      <c r="E161" s="7">
        <v>61084</v>
      </c>
      <c r="F161" s="8">
        <v>2050008</v>
      </c>
      <c r="G161" s="6">
        <v>450004</v>
      </c>
      <c r="H161" s="9">
        <v>450004</v>
      </c>
      <c r="I161" s="10">
        <v>850008</v>
      </c>
      <c r="J161" s="6">
        <v>150000</v>
      </c>
      <c r="K161" s="7">
        <v>150000</v>
      </c>
    </row>
    <row r="162" spans="1:11" ht="13.5">
      <c r="A162" s="50" t="s">
        <v>44</v>
      </c>
      <c r="B162" s="48"/>
      <c r="C162" s="6"/>
      <c r="D162" s="6"/>
      <c r="E162" s="7">
        <v>4965033</v>
      </c>
      <c r="F162" s="8">
        <v>15650004</v>
      </c>
      <c r="G162" s="6">
        <v>9199999</v>
      </c>
      <c r="H162" s="9">
        <v>9199999</v>
      </c>
      <c r="I162" s="10">
        <v>6000000</v>
      </c>
      <c r="J162" s="6">
        <v>2500008</v>
      </c>
      <c r="K162" s="7">
        <v>2500008</v>
      </c>
    </row>
    <row r="163" spans="1:11" ht="13.5">
      <c r="A163" s="49" t="s">
        <v>45</v>
      </c>
      <c r="B163" s="37"/>
      <c r="C163" s="6"/>
      <c r="D163" s="6"/>
      <c r="E163" s="7">
        <v>20872000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248831195</v>
      </c>
      <c r="F165" s="56">
        <f t="shared" si="27"/>
        <v>318073008</v>
      </c>
      <c r="G165" s="54">
        <f t="shared" si="27"/>
        <v>220244709</v>
      </c>
      <c r="H165" s="57">
        <f t="shared" si="27"/>
        <v>220244709</v>
      </c>
      <c r="I165" s="66">
        <f t="shared" si="27"/>
        <v>237715548</v>
      </c>
      <c r="J165" s="54">
        <f t="shared" si="27"/>
        <v>251462316</v>
      </c>
      <c r="K165" s="55">
        <f t="shared" si="27"/>
        <v>262920636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27589224</v>
      </c>
      <c r="G168" s="60">
        <v>24589219</v>
      </c>
      <c r="H168" s="63">
        <v>24589219</v>
      </c>
      <c r="I168" s="64">
        <v>28589232</v>
      </c>
      <c r="J168" s="60">
        <v>30133044</v>
      </c>
      <c r="K168" s="61">
        <v>31760232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1026195</v>
      </c>
      <c r="F169" s="40">
        <f t="shared" si="28"/>
        <v>4300032</v>
      </c>
      <c r="G169" s="38">
        <f t="shared" si="28"/>
        <v>4755002</v>
      </c>
      <c r="H169" s="41">
        <f t="shared" si="28"/>
        <v>4755002</v>
      </c>
      <c r="I169" s="42">
        <f t="shared" si="28"/>
        <v>3680028</v>
      </c>
      <c r="J169" s="38">
        <f t="shared" si="28"/>
        <v>3878748</v>
      </c>
      <c r="K169" s="39">
        <f t="shared" si="28"/>
        <v>4088232</v>
      </c>
    </row>
    <row r="170" spans="1:11" ht="13.5">
      <c r="A170" s="44" t="s">
        <v>19</v>
      </c>
      <c r="B170" s="45"/>
      <c r="C170" s="6"/>
      <c r="D170" s="6"/>
      <c r="E170" s="7">
        <v>12204</v>
      </c>
      <c r="F170" s="8">
        <v>1000008</v>
      </c>
      <c r="G170" s="6">
        <v>999998</v>
      </c>
      <c r="H170" s="9">
        <v>999998</v>
      </c>
      <c r="I170" s="10">
        <v>750000</v>
      </c>
      <c r="J170" s="6">
        <v>790500</v>
      </c>
      <c r="K170" s="7">
        <v>833196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33214</v>
      </c>
      <c r="F172" s="8">
        <v>250008</v>
      </c>
      <c r="G172" s="6">
        <v>-2</v>
      </c>
      <c r="H172" s="9">
        <v>-2</v>
      </c>
      <c r="I172" s="10">
        <v>200004</v>
      </c>
      <c r="J172" s="6">
        <v>210804</v>
      </c>
      <c r="K172" s="7">
        <v>222192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45418</v>
      </c>
      <c r="F179" s="8">
        <f t="shared" si="29"/>
        <v>1250016</v>
      </c>
      <c r="G179" s="6">
        <f t="shared" si="29"/>
        <v>999996</v>
      </c>
      <c r="H179" s="9">
        <f t="shared" si="29"/>
        <v>999996</v>
      </c>
      <c r="I179" s="10">
        <f t="shared" si="29"/>
        <v>950004</v>
      </c>
      <c r="J179" s="6">
        <f t="shared" si="29"/>
        <v>1001304</v>
      </c>
      <c r="K179" s="7">
        <f t="shared" si="29"/>
        <v>1055388</v>
      </c>
    </row>
    <row r="180" spans="1:11" ht="13.5">
      <c r="A180" s="47" t="s">
        <v>29</v>
      </c>
      <c r="B180" s="48"/>
      <c r="C180" s="6"/>
      <c r="D180" s="6"/>
      <c r="E180" s="7">
        <v>89580</v>
      </c>
      <c r="F180" s="8">
        <v>150000</v>
      </c>
      <c r="G180" s="6">
        <v>150000</v>
      </c>
      <c r="H180" s="9">
        <v>150000</v>
      </c>
      <c r="I180" s="10">
        <v>150000</v>
      </c>
      <c r="J180" s="6">
        <v>158100</v>
      </c>
      <c r="K180" s="7">
        <v>166644</v>
      </c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89580</v>
      </c>
      <c r="F182" s="23">
        <f t="shared" si="30"/>
        <v>150000</v>
      </c>
      <c r="G182" s="21">
        <f t="shared" si="30"/>
        <v>150000</v>
      </c>
      <c r="H182" s="24">
        <f t="shared" si="30"/>
        <v>150000</v>
      </c>
      <c r="I182" s="25">
        <f t="shared" si="30"/>
        <v>150000</v>
      </c>
      <c r="J182" s="21">
        <f t="shared" si="30"/>
        <v>158100</v>
      </c>
      <c r="K182" s="22">
        <f t="shared" si="30"/>
        <v>166644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>
        <v>54057</v>
      </c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54057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48315</v>
      </c>
      <c r="F187" s="8">
        <v>600000</v>
      </c>
      <c r="G187" s="6">
        <v>450000</v>
      </c>
      <c r="H187" s="9">
        <v>450000</v>
      </c>
      <c r="I187" s="10">
        <v>500004</v>
      </c>
      <c r="J187" s="6">
        <v>527004</v>
      </c>
      <c r="K187" s="7">
        <v>555468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48315</v>
      </c>
      <c r="F189" s="23">
        <f t="shared" si="32"/>
        <v>600000</v>
      </c>
      <c r="G189" s="21">
        <f t="shared" si="32"/>
        <v>450000</v>
      </c>
      <c r="H189" s="24">
        <f t="shared" si="32"/>
        <v>450000</v>
      </c>
      <c r="I189" s="25">
        <f t="shared" si="32"/>
        <v>500004</v>
      </c>
      <c r="J189" s="21">
        <f t="shared" si="32"/>
        <v>527004</v>
      </c>
      <c r="K189" s="22">
        <f t="shared" si="32"/>
        <v>555468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>
        <v>197433</v>
      </c>
      <c r="F196" s="8">
        <v>1550016</v>
      </c>
      <c r="G196" s="6">
        <v>2080006</v>
      </c>
      <c r="H196" s="9">
        <v>2080006</v>
      </c>
      <c r="I196" s="10">
        <v>1080012</v>
      </c>
      <c r="J196" s="6">
        <v>1138332</v>
      </c>
      <c r="K196" s="7">
        <v>1199808</v>
      </c>
    </row>
    <row r="197" spans="1:11" ht="13.5">
      <c r="A197" s="50" t="s">
        <v>44</v>
      </c>
      <c r="B197" s="48"/>
      <c r="C197" s="6"/>
      <c r="D197" s="6"/>
      <c r="E197" s="7">
        <v>591392</v>
      </c>
      <c r="F197" s="8">
        <v>750000</v>
      </c>
      <c r="G197" s="6">
        <v>1075000</v>
      </c>
      <c r="H197" s="9">
        <v>1075000</v>
      </c>
      <c r="I197" s="10">
        <v>1000008</v>
      </c>
      <c r="J197" s="6">
        <v>1054008</v>
      </c>
      <c r="K197" s="7">
        <v>1110924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1026195</v>
      </c>
      <c r="F201" s="56">
        <f t="shared" si="34"/>
        <v>31889256</v>
      </c>
      <c r="G201" s="54">
        <f t="shared" si="34"/>
        <v>29344221</v>
      </c>
      <c r="H201" s="57">
        <f t="shared" si="34"/>
        <v>29344221</v>
      </c>
      <c r="I201" s="58">
        <f t="shared" si="34"/>
        <v>32269260</v>
      </c>
      <c r="J201" s="54">
        <f t="shared" si="34"/>
        <v>34011792</v>
      </c>
      <c r="K201" s="55">
        <f t="shared" si="34"/>
        <v>35848464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0.09</v>
      </c>
      <c r="G205" s="81">
        <f t="shared" si="37"/>
        <v>0.11</v>
      </c>
      <c r="H205" s="84">
        <f t="shared" si="37"/>
        <v>0.11</v>
      </c>
      <c r="I205" s="85">
        <f t="shared" si="37"/>
        <v>0.12</v>
      </c>
      <c r="J205" s="81">
        <f t="shared" si="37"/>
        <v>0.12</v>
      </c>
      <c r="K205" s="82">
        <f t="shared" si="37"/>
        <v>0.12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0.09</v>
      </c>
      <c r="G206" s="81">
        <f t="shared" si="38"/>
        <v>0.11</v>
      </c>
      <c r="H206" s="84">
        <f t="shared" si="38"/>
        <v>0.11</v>
      </c>
      <c r="I206" s="85">
        <f t="shared" si="38"/>
        <v>0.12</v>
      </c>
      <c r="J206" s="81">
        <f t="shared" si="38"/>
        <v>0.12</v>
      </c>
      <c r="K206" s="82">
        <f t="shared" si="38"/>
        <v>0.12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0</v>
      </c>
      <c r="F5" s="40">
        <f t="shared" si="0"/>
        <v>0</v>
      </c>
      <c r="G5" s="38">
        <f t="shared" si="0"/>
        <v>0</v>
      </c>
      <c r="H5" s="41">
        <f t="shared" si="0"/>
        <v>0</v>
      </c>
      <c r="I5" s="42">
        <f t="shared" si="0"/>
        <v>494422543</v>
      </c>
      <c r="J5" s="38">
        <f t="shared" si="0"/>
        <v>574573220</v>
      </c>
      <c r="K5" s="39">
        <f t="shared" si="0"/>
        <v>537348008</v>
      </c>
    </row>
    <row r="6" spans="1:11" ht="13.5">
      <c r="A6" s="44" t="s">
        <v>19</v>
      </c>
      <c r="B6" s="45"/>
      <c r="C6" s="6"/>
      <c r="D6" s="6"/>
      <c r="E6" s="7"/>
      <c r="F6" s="8"/>
      <c r="G6" s="6"/>
      <c r="H6" s="9"/>
      <c r="I6" s="10"/>
      <c r="J6" s="6"/>
      <c r="K6" s="7"/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/>
      <c r="G8" s="6"/>
      <c r="H8" s="9"/>
      <c r="I8" s="10"/>
      <c r="J8" s="6"/>
      <c r="K8" s="7"/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>
        <v>364812808</v>
      </c>
      <c r="J9" s="6">
        <v>488942350</v>
      </c>
      <c r="K9" s="7">
        <v>413500000</v>
      </c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>
        <v>110569735</v>
      </c>
      <c r="J10" s="6">
        <v>50299165</v>
      </c>
      <c r="K10" s="7">
        <v>103092350</v>
      </c>
    </row>
    <row r="11" spans="1:11" ht="13.5">
      <c r="A11" s="44" t="s">
        <v>24</v>
      </c>
      <c r="B11" s="45"/>
      <c r="C11" s="6"/>
      <c r="D11" s="6"/>
      <c r="E11" s="7"/>
      <c r="F11" s="8"/>
      <c r="G11" s="6"/>
      <c r="H11" s="9"/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0</v>
      </c>
      <c r="F15" s="8">
        <f t="shared" si="1"/>
        <v>0</v>
      </c>
      <c r="G15" s="6">
        <f t="shared" si="1"/>
        <v>0</v>
      </c>
      <c r="H15" s="9">
        <f t="shared" si="1"/>
        <v>0</v>
      </c>
      <c r="I15" s="10">
        <f t="shared" si="1"/>
        <v>475382543</v>
      </c>
      <c r="J15" s="6">
        <f t="shared" si="1"/>
        <v>539241515</v>
      </c>
      <c r="K15" s="7">
        <f t="shared" si="1"/>
        <v>516592350</v>
      </c>
    </row>
    <row r="16" spans="1:11" ht="13.5">
      <c r="A16" s="47" t="s">
        <v>29</v>
      </c>
      <c r="B16" s="48"/>
      <c r="C16" s="6"/>
      <c r="D16" s="6"/>
      <c r="E16" s="7"/>
      <c r="F16" s="8"/>
      <c r="G16" s="6"/>
      <c r="H16" s="9"/>
      <c r="I16" s="10">
        <v>1350000</v>
      </c>
      <c r="J16" s="6">
        <v>13000000</v>
      </c>
      <c r="K16" s="7"/>
    </row>
    <row r="17" spans="1:11" ht="13.5">
      <c r="A17" s="47" t="s">
        <v>30</v>
      </c>
      <c r="B17" s="37"/>
      <c r="C17" s="16"/>
      <c r="D17" s="16"/>
      <c r="E17" s="17"/>
      <c r="F17" s="18"/>
      <c r="G17" s="16"/>
      <c r="H17" s="19"/>
      <c r="I17" s="20"/>
      <c r="J17" s="16"/>
      <c r="K17" s="17"/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0</v>
      </c>
      <c r="F18" s="23">
        <f t="shared" si="2"/>
        <v>0</v>
      </c>
      <c r="G18" s="21">
        <f t="shared" si="2"/>
        <v>0</v>
      </c>
      <c r="H18" s="24">
        <f t="shared" si="2"/>
        <v>0</v>
      </c>
      <c r="I18" s="25">
        <f t="shared" si="2"/>
        <v>1350000</v>
      </c>
      <c r="J18" s="21">
        <f t="shared" si="2"/>
        <v>13000000</v>
      </c>
      <c r="K18" s="22">
        <f t="shared" si="2"/>
        <v>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>
        <v>3240000</v>
      </c>
      <c r="J23" s="6">
        <v>3689505</v>
      </c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3240000</v>
      </c>
      <c r="J25" s="21">
        <f t="shared" si="4"/>
        <v>3689505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/>
      <c r="F28" s="18"/>
      <c r="G28" s="16"/>
      <c r="H28" s="19"/>
      <c r="I28" s="20">
        <v>100000</v>
      </c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0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100000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/>
      <c r="F30" s="13"/>
      <c r="G30" s="11"/>
      <c r="H30" s="14"/>
      <c r="I30" s="15">
        <v>3350000</v>
      </c>
      <c r="J30" s="11">
        <v>500000</v>
      </c>
      <c r="K30" s="12">
        <v>2251000</v>
      </c>
    </row>
    <row r="31" spans="1:11" ht="13.5">
      <c r="A31" s="49" t="s">
        <v>42</v>
      </c>
      <c r="B31" s="37"/>
      <c r="C31" s="6"/>
      <c r="D31" s="6"/>
      <c r="E31" s="7"/>
      <c r="F31" s="8"/>
      <c r="G31" s="6"/>
      <c r="H31" s="9"/>
      <c r="I31" s="10">
        <v>1550000</v>
      </c>
      <c r="J31" s="6">
        <v>1062200</v>
      </c>
      <c r="K31" s="7">
        <v>1414658</v>
      </c>
    </row>
    <row r="32" spans="1:11" ht="13.5">
      <c r="A32" s="49" t="s">
        <v>43</v>
      </c>
      <c r="B32" s="37"/>
      <c r="C32" s="6"/>
      <c r="D32" s="6"/>
      <c r="E32" s="7"/>
      <c r="F32" s="8"/>
      <c r="G32" s="6"/>
      <c r="H32" s="9"/>
      <c r="I32" s="10">
        <v>5750000</v>
      </c>
      <c r="J32" s="6">
        <v>6830000</v>
      </c>
      <c r="K32" s="7">
        <v>4990000</v>
      </c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>
        <v>3700000</v>
      </c>
      <c r="J33" s="6">
        <v>10250000</v>
      </c>
      <c r="K33" s="7">
        <v>12100000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15000000</v>
      </c>
      <c r="J37" s="38">
        <f t="shared" si="6"/>
        <v>23100000</v>
      </c>
      <c r="K37" s="39">
        <f t="shared" si="6"/>
        <v>44092350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>
        <v>15000000</v>
      </c>
      <c r="J41" s="6">
        <v>23100000</v>
      </c>
      <c r="K41" s="7">
        <v>44092350</v>
      </c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15000000</v>
      </c>
      <c r="J47" s="6">
        <f t="shared" si="7"/>
        <v>23100000</v>
      </c>
      <c r="K47" s="7">
        <f t="shared" si="7"/>
        <v>44092350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54307708</v>
      </c>
      <c r="J69" s="38">
        <f t="shared" si="12"/>
        <v>121296395</v>
      </c>
      <c r="K69" s="39">
        <f t="shared" si="12"/>
        <v>66850000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>
        <v>50957708</v>
      </c>
      <c r="J73" s="6">
        <v>80196395</v>
      </c>
      <c r="K73" s="7">
        <v>36500000</v>
      </c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>
        <v>35000000</v>
      </c>
      <c r="K74" s="7">
        <v>30000000</v>
      </c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50957708</v>
      </c>
      <c r="J79" s="6">
        <f t="shared" si="13"/>
        <v>115196395</v>
      </c>
      <c r="K79" s="7">
        <f t="shared" si="13"/>
        <v>66500000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>
        <v>1500000</v>
      </c>
      <c r="J80" s="6">
        <v>3000000</v>
      </c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1500000</v>
      </c>
      <c r="J82" s="21">
        <f t="shared" si="14"/>
        <v>3000000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>
        <v>350000</v>
      </c>
      <c r="J92" s="16">
        <v>3100000</v>
      </c>
      <c r="K92" s="17">
        <v>350000</v>
      </c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350000</v>
      </c>
      <c r="J93" s="6">
        <f t="shared" si="17"/>
        <v>3100000</v>
      </c>
      <c r="K93" s="7">
        <f t="shared" si="17"/>
        <v>350000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>
        <v>1500000</v>
      </c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0</v>
      </c>
      <c r="F101" s="40">
        <f t="shared" si="18"/>
        <v>0</v>
      </c>
      <c r="G101" s="38">
        <f t="shared" si="18"/>
        <v>0</v>
      </c>
      <c r="H101" s="41">
        <f t="shared" si="18"/>
        <v>0</v>
      </c>
      <c r="I101" s="42">
        <f t="shared" si="18"/>
        <v>563730251</v>
      </c>
      <c r="J101" s="38">
        <f t="shared" si="18"/>
        <v>718969615</v>
      </c>
      <c r="K101" s="39">
        <f t="shared" si="18"/>
        <v>648290358</v>
      </c>
    </row>
    <row r="102" spans="1:11" ht="13.5">
      <c r="A102" s="44" t="s">
        <v>19</v>
      </c>
      <c r="B102" s="45"/>
      <c r="C102" s="6"/>
      <c r="D102" s="6"/>
      <c r="E102" s="7"/>
      <c r="F102" s="8"/>
      <c r="G102" s="6"/>
      <c r="H102" s="9"/>
      <c r="I102" s="10"/>
      <c r="J102" s="6"/>
      <c r="K102" s="7"/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/>
      <c r="G104" s="6"/>
      <c r="H104" s="9"/>
      <c r="I104" s="10"/>
      <c r="J104" s="6"/>
      <c r="K104" s="7"/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>
        <v>430770516</v>
      </c>
      <c r="J105" s="6">
        <v>592238745</v>
      </c>
      <c r="K105" s="7">
        <v>494092350</v>
      </c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>
        <v>110569735</v>
      </c>
      <c r="J106" s="6">
        <v>85299165</v>
      </c>
      <c r="K106" s="7">
        <v>133092350</v>
      </c>
    </row>
    <row r="107" spans="1:11" ht="13.5">
      <c r="A107" s="44" t="s">
        <v>24</v>
      </c>
      <c r="B107" s="45"/>
      <c r="C107" s="6"/>
      <c r="D107" s="6"/>
      <c r="E107" s="7"/>
      <c r="F107" s="8"/>
      <c r="G107" s="6"/>
      <c r="H107" s="9"/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0</v>
      </c>
      <c r="F111" s="8">
        <f t="shared" si="19"/>
        <v>0</v>
      </c>
      <c r="G111" s="6">
        <f t="shared" si="19"/>
        <v>0</v>
      </c>
      <c r="H111" s="9">
        <f t="shared" si="19"/>
        <v>0</v>
      </c>
      <c r="I111" s="10">
        <f t="shared" si="19"/>
        <v>541340251</v>
      </c>
      <c r="J111" s="6">
        <f t="shared" si="19"/>
        <v>677537910</v>
      </c>
      <c r="K111" s="7">
        <f t="shared" si="19"/>
        <v>627184700</v>
      </c>
    </row>
    <row r="112" spans="1:11" ht="13.5">
      <c r="A112" s="47" t="s">
        <v>29</v>
      </c>
      <c r="B112" s="48"/>
      <c r="C112" s="6"/>
      <c r="D112" s="6"/>
      <c r="E112" s="7"/>
      <c r="F112" s="8"/>
      <c r="G112" s="6"/>
      <c r="H112" s="9"/>
      <c r="I112" s="10">
        <v>2850000</v>
      </c>
      <c r="J112" s="6">
        <v>16000000</v>
      </c>
      <c r="K112" s="7"/>
    </row>
    <row r="113" spans="1:11" ht="13.5">
      <c r="A113" s="47" t="s">
        <v>30</v>
      </c>
      <c r="B113" s="37"/>
      <c r="C113" s="16"/>
      <c r="D113" s="16"/>
      <c r="E113" s="17"/>
      <c r="F113" s="18"/>
      <c r="G113" s="16"/>
      <c r="H113" s="19"/>
      <c r="I113" s="20"/>
      <c r="J113" s="16"/>
      <c r="K113" s="17"/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0</v>
      </c>
      <c r="F114" s="23">
        <f t="shared" si="20"/>
        <v>0</v>
      </c>
      <c r="G114" s="21">
        <f t="shared" si="20"/>
        <v>0</v>
      </c>
      <c r="H114" s="24">
        <f t="shared" si="20"/>
        <v>0</v>
      </c>
      <c r="I114" s="25">
        <f t="shared" si="20"/>
        <v>2850000</v>
      </c>
      <c r="J114" s="21">
        <f t="shared" si="20"/>
        <v>16000000</v>
      </c>
      <c r="K114" s="22">
        <f t="shared" si="20"/>
        <v>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>
        <v>3240000</v>
      </c>
      <c r="J119" s="6">
        <v>3689505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3240000</v>
      </c>
      <c r="J121" s="21">
        <f t="shared" si="22"/>
        <v>3689505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/>
      <c r="F124" s="18"/>
      <c r="G124" s="16"/>
      <c r="H124" s="19"/>
      <c r="I124" s="20">
        <v>450000</v>
      </c>
      <c r="J124" s="16">
        <v>3100000</v>
      </c>
      <c r="K124" s="17">
        <v>350000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0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450000</v>
      </c>
      <c r="J125" s="6">
        <f t="shared" si="23"/>
        <v>3100000</v>
      </c>
      <c r="K125" s="7">
        <f t="shared" si="23"/>
        <v>350000</v>
      </c>
    </row>
    <row r="126" spans="1:11" ht="13.5">
      <c r="A126" s="50" t="s">
        <v>41</v>
      </c>
      <c r="B126" s="37"/>
      <c r="C126" s="11"/>
      <c r="D126" s="11"/>
      <c r="E126" s="12"/>
      <c r="F126" s="13"/>
      <c r="G126" s="11"/>
      <c r="H126" s="14"/>
      <c r="I126" s="15">
        <v>3350000</v>
      </c>
      <c r="J126" s="11">
        <v>500000</v>
      </c>
      <c r="K126" s="12">
        <v>2251000</v>
      </c>
    </row>
    <row r="127" spans="1:11" ht="13.5">
      <c r="A127" s="49" t="s">
        <v>42</v>
      </c>
      <c r="B127" s="37"/>
      <c r="C127" s="6"/>
      <c r="D127" s="6"/>
      <c r="E127" s="7"/>
      <c r="F127" s="8"/>
      <c r="G127" s="6"/>
      <c r="H127" s="9"/>
      <c r="I127" s="10">
        <v>1550000</v>
      </c>
      <c r="J127" s="6">
        <v>1062200</v>
      </c>
      <c r="K127" s="7">
        <v>1414658</v>
      </c>
    </row>
    <row r="128" spans="1:11" ht="13.5">
      <c r="A128" s="49" t="s">
        <v>43</v>
      </c>
      <c r="B128" s="37"/>
      <c r="C128" s="6"/>
      <c r="D128" s="6"/>
      <c r="E128" s="7"/>
      <c r="F128" s="8"/>
      <c r="G128" s="6"/>
      <c r="H128" s="9"/>
      <c r="I128" s="10">
        <v>5750000</v>
      </c>
      <c r="J128" s="6">
        <v>6830000</v>
      </c>
      <c r="K128" s="7">
        <v>4990000</v>
      </c>
    </row>
    <row r="129" spans="1:11" ht="13.5">
      <c r="A129" s="50" t="s">
        <v>44</v>
      </c>
      <c r="B129" s="48"/>
      <c r="C129" s="6"/>
      <c r="D129" s="6"/>
      <c r="E129" s="7"/>
      <c r="F129" s="8"/>
      <c r="G129" s="6"/>
      <c r="H129" s="9"/>
      <c r="I129" s="10">
        <v>5200000</v>
      </c>
      <c r="J129" s="6">
        <v>10250000</v>
      </c>
      <c r="K129" s="7">
        <v>12100000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0</v>
      </c>
      <c r="F132" s="56">
        <f t="shared" si="24"/>
        <v>0</v>
      </c>
      <c r="G132" s="54">
        <f t="shared" si="24"/>
        <v>0</v>
      </c>
      <c r="H132" s="57">
        <f t="shared" si="24"/>
        <v>0</v>
      </c>
      <c r="I132" s="58">
        <f t="shared" si="24"/>
        <v>563730251</v>
      </c>
      <c r="J132" s="54">
        <f t="shared" si="24"/>
        <v>718969615</v>
      </c>
      <c r="K132" s="55">
        <f t="shared" si="24"/>
        <v>648290358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0</v>
      </c>
      <c r="F134" s="40">
        <f t="shared" si="25"/>
        <v>0</v>
      </c>
      <c r="G134" s="38">
        <f t="shared" si="25"/>
        <v>0</v>
      </c>
      <c r="H134" s="41">
        <f t="shared" si="25"/>
        <v>0</v>
      </c>
      <c r="I134" s="42">
        <f t="shared" si="25"/>
        <v>385993856</v>
      </c>
      <c r="J134" s="38">
        <f t="shared" si="25"/>
        <v>531632194</v>
      </c>
      <c r="K134" s="39">
        <f t="shared" si="25"/>
        <v>448135338</v>
      </c>
    </row>
    <row r="135" spans="1:11" ht="13.5">
      <c r="A135" s="44" t="s">
        <v>19</v>
      </c>
      <c r="B135" s="45"/>
      <c r="C135" s="6"/>
      <c r="D135" s="6"/>
      <c r="E135" s="7"/>
      <c r="F135" s="8"/>
      <c r="G135" s="6"/>
      <c r="H135" s="9"/>
      <c r="I135" s="10"/>
      <c r="J135" s="6"/>
      <c r="K135" s="7"/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/>
      <c r="F137" s="8"/>
      <c r="G137" s="6"/>
      <c r="H137" s="9"/>
      <c r="I137" s="10"/>
      <c r="J137" s="6"/>
      <c r="K137" s="7"/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>
        <v>430770516</v>
      </c>
      <c r="J138" s="6">
        <v>592238745</v>
      </c>
      <c r="K138" s="7">
        <v>494092350</v>
      </c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>
        <v>110569735</v>
      </c>
      <c r="J139" s="6">
        <v>85299165</v>
      </c>
      <c r="K139" s="7">
        <v>133092350</v>
      </c>
    </row>
    <row r="140" spans="1:11" ht="13.5">
      <c r="A140" s="44" t="s">
        <v>24</v>
      </c>
      <c r="B140" s="45"/>
      <c r="C140" s="6"/>
      <c r="D140" s="6"/>
      <c r="E140" s="7"/>
      <c r="F140" s="8"/>
      <c r="G140" s="6"/>
      <c r="H140" s="9"/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0</v>
      </c>
      <c r="F144" s="8">
        <f t="shared" si="26"/>
        <v>0</v>
      </c>
      <c r="G144" s="6">
        <f t="shared" si="26"/>
        <v>0</v>
      </c>
      <c r="H144" s="9">
        <f t="shared" si="26"/>
        <v>0</v>
      </c>
      <c r="I144" s="10">
        <f t="shared" si="26"/>
        <v>541340251</v>
      </c>
      <c r="J144" s="6">
        <f t="shared" si="26"/>
        <v>677537910</v>
      </c>
      <c r="K144" s="7">
        <f t="shared" si="26"/>
        <v>627184700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/>
      <c r="F147" s="8"/>
      <c r="G147" s="6"/>
      <c r="H147" s="9"/>
      <c r="I147" s="10">
        <v>1500000</v>
      </c>
      <c r="J147" s="6">
        <v>13000000</v>
      </c>
      <c r="K147" s="7"/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/>
      <c r="F154" s="8"/>
      <c r="G154" s="6"/>
      <c r="H154" s="9"/>
      <c r="I154" s="10">
        <v>4590000</v>
      </c>
      <c r="J154" s="6">
        <v>6689505</v>
      </c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/>
      <c r="F158" s="8"/>
      <c r="G158" s="6"/>
      <c r="H158" s="9"/>
      <c r="I158" s="10">
        <v>450000</v>
      </c>
      <c r="J158" s="6">
        <v>3100000</v>
      </c>
      <c r="K158" s="7">
        <v>350000</v>
      </c>
    </row>
    <row r="159" spans="1:11" ht="13.5">
      <c r="A159" s="50" t="s">
        <v>41</v>
      </c>
      <c r="B159" s="37"/>
      <c r="C159" s="11"/>
      <c r="D159" s="11"/>
      <c r="E159" s="12"/>
      <c r="F159" s="13"/>
      <c r="G159" s="11"/>
      <c r="H159" s="14"/>
      <c r="I159" s="15">
        <v>-174056120</v>
      </c>
      <c r="J159" s="11">
        <v>-186489311</v>
      </c>
      <c r="K159" s="12">
        <v>-197537112</v>
      </c>
    </row>
    <row r="160" spans="1:11" ht="13.5">
      <c r="A160" s="49" t="s">
        <v>42</v>
      </c>
      <c r="B160" s="37"/>
      <c r="C160" s="6"/>
      <c r="D160" s="6"/>
      <c r="E160" s="7"/>
      <c r="F160" s="8"/>
      <c r="G160" s="6"/>
      <c r="H160" s="9"/>
      <c r="I160" s="10">
        <v>1219725</v>
      </c>
      <c r="J160" s="6">
        <v>714090</v>
      </c>
      <c r="K160" s="7">
        <v>1047750</v>
      </c>
    </row>
    <row r="161" spans="1:11" ht="13.5">
      <c r="A161" s="49" t="s">
        <v>43</v>
      </c>
      <c r="B161" s="37"/>
      <c r="C161" s="6"/>
      <c r="D161" s="6"/>
      <c r="E161" s="7"/>
      <c r="F161" s="8"/>
      <c r="G161" s="6"/>
      <c r="H161" s="9"/>
      <c r="I161" s="10">
        <v>5750000</v>
      </c>
      <c r="J161" s="6">
        <v>6830000</v>
      </c>
      <c r="K161" s="7">
        <v>4990000</v>
      </c>
    </row>
    <row r="162" spans="1:11" ht="13.5">
      <c r="A162" s="50" t="s">
        <v>44</v>
      </c>
      <c r="B162" s="48"/>
      <c r="C162" s="6"/>
      <c r="D162" s="6"/>
      <c r="E162" s="7"/>
      <c r="F162" s="8"/>
      <c r="G162" s="6"/>
      <c r="H162" s="9"/>
      <c r="I162" s="10">
        <v>5200000</v>
      </c>
      <c r="J162" s="6">
        <v>10250000</v>
      </c>
      <c r="K162" s="7">
        <v>12100000</v>
      </c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0</v>
      </c>
      <c r="F165" s="56">
        <f t="shared" si="27"/>
        <v>0</v>
      </c>
      <c r="G165" s="54">
        <f t="shared" si="27"/>
        <v>0</v>
      </c>
      <c r="H165" s="57">
        <f t="shared" si="27"/>
        <v>0</v>
      </c>
      <c r="I165" s="66">
        <f t="shared" si="27"/>
        <v>385993856</v>
      </c>
      <c r="J165" s="54">
        <f t="shared" si="27"/>
        <v>531632194</v>
      </c>
      <c r="K165" s="55">
        <f t="shared" si="27"/>
        <v>448135338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/>
      <c r="G168" s="60"/>
      <c r="H168" s="63"/>
      <c r="I168" s="64">
        <v>177736395</v>
      </c>
      <c r="J168" s="60">
        <v>187337421</v>
      </c>
      <c r="K168" s="61">
        <v>200155020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116823209</v>
      </c>
      <c r="J169" s="38">
        <f t="shared" si="28"/>
        <v>108514145</v>
      </c>
      <c r="K169" s="39">
        <f t="shared" si="28"/>
        <v>114797370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>
        <v>24845</v>
      </c>
      <c r="J170" s="6">
        <v>26187</v>
      </c>
      <c r="K170" s="7">
        <v>27601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>
        <v>92677646</v>
      </c>
      <c r="J173" s="6">
        <v>81695824</v>
      </c>
      <c r="K173" s="7">
        <v>86084860</v>
      </c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>
        <v>7909314</v>
      </c>
      <c r="J174" s="6">
        <v>9021516</v>
      </c>
      <c r="K174" s="7">
        <v>9508681</v>
      </c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100611805</v>
      </c>
      <c r="J179" s="6">
        <f t="shared" si="29"/>
        <v>90743527</v>
      </c>
      <c r="K179" s="7">
        <f t="shared" si="29"/>
        <v>95621142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>
        <v>147323</v>
      </c>
      <c r="J187" s="6">
        <v>155278</v>
      </c>
      <c r="K187" s="7">
        <v>163664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>
        <v>300000</v>
      </c>
      <c r="J188" s="16">
        <v>1000000</v>
      </c>
      <c r="K188" s="17">
        <v>1500000</v>
      </c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447323</v>
      </c>
      <c r="J189" s="21">
        <f t="shared" si="32"/>
        <v>1155278</v>
      </c>
      <c r="K189" s="22">
        <f t="shared" si="32"/>
        <v>1663664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>
        <v>400000</v>
      </c>
      <c r="J194" s="11">
        <v>421600</v>
      </c>
      <c r="K194" s="12">
        <v>444366</v>
      </c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>
        <v>8366</v>
      </c>
      <c r="J195" s="6">
        <v>8818</v>
      </c>
      <c r="K195" s="7">
        <v>9293</v>
      </c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>
        <v>5390939</v>
      </c>
      <c r="J196" s="6">
        <v>5682049</v>
      </c>
      <c r="K196" s="7">
        <v>5988881</v>
      </c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>
        <v>9964776</v>
      </c>
      <c r="J197" s="6">
        <v>10502873</v>
      </c>
      <c r="K197" s="7">
        <v>11070024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0</v>
      </c>
      <c r="G201" s="54">
        <f t="shared" si="34"/>
        <v>0</v>
      </c>
      <c r="H201" s="57">
        <f t="shared" si="34"/>
        <v>0</v>
      </c>
      <c r="I201" s="58">
        <f t="shared" si="34"/>
        <v>294559604</v>
      </c>
      <c r="J201" s="54">
        <f t="shared" si="34"/>
        <v>295851566</v>
      </c>
      <c r="K201" s="55">
        <f t="shared" si="34"/>
        <v>314952390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</v>
      </c>
      <c r="G205" s="81">
        <f t="shared" si="37"/>
        <v>0</v>
      </c>
      <c r="H205" s="84">
        <f t="shared" si="37"/>
        <v>0</v>
      </c>
      <c r="I205" s="85">
        <f t="shared" si="37"/>
        <v>0.46</v>
      </c>
      <c r="J205" s="81">
        <f t="shared" si="37"/>
        <v>0.35</v>
      </c>
      <c r="K205" s="82">
        <f t="shared" si="37"/>
        <v>0.45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</v>
      </c>
      <c r="G206" s="81">
        <f t="shared" si="38"/>
        <v>0</v>
      </c>
      <c r="H206" s="84">
        <f t="shared" si="38"/>
        <v>0</v>
      </c>
      <c r="I206" s="85">
        <f t="shared" si="38"/>
        <v>0.46</v>
      </c>
      <c r="J206" s="81">
        <f t="shared" si="38"/>
        <v>0.35</v>
      </c>
      <c r="K206" s="82">
        <f t="shared" si="38"/>
        <v>0.45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25327768</v>
      </c>
      <c r="F5" s="40">
        <f t="shared" si="0"/>
        <v>40984008</v>
      </c>
      <c r="G5" s="38">
        <f t="shared" si="0"/>
        <v>45100075</v>
      </c>
      <c r="H5" s="41">
        <f t="shared" si="0"/>
        <v>45100075</v>
      </c>
      <c r="I5" s="42">
        <f t="shared" si="0"/>
        <v>39016000</v>
      </c>
      <c r="J5" s="38">
        <f t="shared" si="0"/>
        <v>40465000</v>
      </c>
      <c r="K5" s="39">
        <f t="shared" si="0"/>
        <v>42807000</v>
      </c>
    </row>
    <row r="6" spans="1:11" ht="13.5">
      <c r="A6" s="44" t="s">
        <v>19</v>
      </c>
      <c r="B6" s="45"/>
      <c r="C6" s="6"/>
      <c r="D6" s="6"/>
      <c r="E6" s="7">
        <v>8136588</v>
      </c>
      <c r="F6" s="8">
        <v>9384000</v>
      </c>
      <c r="G6" s="6">
        <v>19884000</v>
      </c>
      <c r="H6" s="9">
        <v>19884000</v>
      </c>
      <c r="I6" s="10">
        <v>11508241</v>
      </c>
      <c r="J6" s="6">
        <v>12081853</v>
      </c>
      <c r="K6" s="7">
        <v>13064865</v>
      </c>
    </row>
    <row r="7" spans="1:11" ht="13.5">
      <c r="A7" s="44" t="s">
        <v>20</v>
      </c>
      <c r="B7" s="45"/>
      <c r="C7" s="6"/>
      <c r="D7" s="6"/>
      <c r="E7" s="7"/>
      <c r="F7" s="8"/>
      <c r="G7" s="6">
        <v>4000000</v>
      </c>
      <c r="H7" s="9">
        <v>4000000</v>
      </c>
      <c r="I7" s="10">
        <v>2000000</v>
      </c>
      <c r="J7" s="6">
        <v>2100000</v>
      </c>
      <c r="K7" s="7">
        <v>2226000</v>
      </c>
    </row>
    <row r="8" spans="1:11" ht="13.5">
      <c r="A8" s="44" t="s">
        <v>21</v>
      </c>
      <c r="B8" s="45"/>
      <c r="C8" s="6"/>
      <c r="D8" s="6"/>
      <c r="E8" s="7">
        <v>4790650</v>
      </c>
      <c r="F8" s="8">
        <v>10000008</v>
      </c>
      <c r="G8" s="6">
        <v>8649075</v>
      </c>
      <c r="H8" s="9">
        <v>8649075</v>
      </c>
      <c r="I8" s="10">
        <v>10000000</v>
      </c>
      <c r="J8" s="6">
        <v>10000000</v>
      </c>
      <c r="K8" s="7">
        <v>10256000</v>
      </c>
    </row>
    <row r="9" spans="1:11" ht="13.5">
      <c r="A9" s="44" t="s">
        <v>22</v>
      </c>
      <c r="B9" s="45"/>
      <c r="C9" s="6"/>
      <c r="D9" s="6"/>
      <c r="E9" s="7"/>
      <c r="F9" s="8"/>
      <c r="G9" s="6"/>
      <c r="H9" s="9"/>
      <c r="I9" s="10"/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/>
      <c r="G11" s="6">
        <v>3567000</v>
      </c>
      <c r="H11" s="9">
        <v>3567000</v>
      </c>
      <c r="I11" s="10"/>
      <c r="J11" s="6"/>
      <c r="K11" s="7"/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12927238</v>
      </c>
      <c r="F15" s="8">
        <f t="shared" si="1"/>
        <v>19384008</v>
      </c>
      <c r="G15" s="6">
        <f t="shared" si="1"/>
        <v>36100075</v>
      </c>
      <c r="H15" s="9">
        <f t="shared" si="1"/>
        <v>36100075</v>
      </c>
      <c r="I15" s="10">
        <f t="shared" si="1"/>
        <v>23508241</v>
      </c>
      <c r="J15" s="6">
        <f t="shared" si="1"/>
        <v>24181853</v>
      </c>
      <c r="K15" s="7">
        <f t="shared" si="1"/>
        <v>25546865</v>
      </c>
    </row>
    <row r="16" spans="1:11" ht="13.5">
      <c r="A16" s="47" t="s">
        <v>29</v>
      </c>
      <c r="B16" s="48"/>
      <c r="C16" s="6"/>
      <c r="D16" s="6"/>
      <c r="E16" s="7">
        <v>4328232</v>
      </c>
      <c r="F16" s="8">
        <v>21600000</v>
      </c>
      <c r="G16" s="6">
        <v>6000000</v>
      </c>
      <c r="H16" s="9">
        <v>6000000</v>
      </c>
      <c r="I16" s="10">
        <v>8507759</v>
      </c>
      <c r="J16" s="6">
        <v>8933147</v>
      </c>
      <c r="K16" s="7">
        <v>9469135</v>
      </c>
    </row>
    <row r="17" spans="1:11" ht="13.5">
      <c r="A17" s="47" t="s">
        <v>30</v>
      </c>
      <c r="B17" s="37"/>
      <c r="C17" s="16"/>
      <c r="D17" s="16"/>
      <c r="E17" s="17">
        <v>6351457</v>
      </c>
      <c r="F17" s="18"/>
      <c r="G17" s="16">
        <v>3000000</v>
      </c>
      <c r="H17" s="19">
        <v>3000000</v>
      </c>
      <c r="I17" s="20">
        <v>7000000</v>
      </c>
      <c r="J17" s="16">
        <v>7350000</v>
      </c>
      <c r="K17" s="17">
        <v>7791000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10679689</v>
      </c>
      <c r="F18" s="23">
        <f t="shared" si="2"/>
        <v>21600000</v>
      </c>
      <c r="G18" s="21">
        <f t="shared" si="2"/>
        <v>9000000</v>
      </c>
      <c r="H18" s="24">
        <f t="shared" si="2"/>
        <v>9000000</v>
      </c>
      <c r="I18" s="25">
        <f t="shared" si="2"/>
        <v>15507759</v>
      </c>
      <c r="J18" s="21">
        <f t="shared" si="2"/>
        <v>16283147</v>
      </c>
      <c r="K18" s="22">
        <f t="shared" si="2"/>
        <v>17260135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/>
      <c r="F23" s="8"/>
      <c r="G23" s="6"/>
      <c r="H23" s="9"/>
      <c r="I23" s="10"/>
      <c r="J23" s="6"/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0</v>
      </c>
      <c r="F25" s="23">
        <f t="shared" si="4"/>
        <v>0</v>
      </c>
      <c r="G25" s="21">
        <f t="shared" si="4"/>
        <v>0</v>
      </c>
      <c r="H25" s="24">
        <f t="shared" si="4"/>
        <v>0</v>
      </c>
      <c r="I25" s="25">
        <f t="shared" si="4"/>
        <v>0</v>
      </c>
      <c r="J25" s="21">
        <f t="shared" si="4"/>
        <v>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18774</v>
      </c>
      <c r="F28" s="18"/>
      <c r="G28" s="16"/>
      <c r="H28" s="19"/>
      <c r="I28" s="20"/>
      <c r="J28" s="16"/>
      <c r="K28" s="17"/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18774</v>
      </c>
      <c r="F29" s="8">
        <f t="shared" si="5"/>
        <v>0</v>
      </c>
      <c r="G29" s="6">
        <f t="shared" si="5"/>
        <v>0</v>
      </c>
      <c r="H29" s="9">
        <f t="shared" si="5"/>
        <v>0</v>
      </c>
      <c r="I29" s="10">
        <f t="shared" si="5"/>
        <v>0</v>
      </c>
      <c r="J29" s="6">
        <f t="shared" si="5"/>
        <v>0</v>
      </c>
      <c r="K29" s="7">
        <f t="shared" si="5"/>
        <v>0</v>
      </c>
    </row>
    <row r="30" spans="1:11" ht="13.5">
      <c r="A30" s="50" t="s">
        <v>41</v>
      </c>
      <c r="B30" s="37"/>
      <c r="C30" s="11"/>
      <c r="D30" s="11"/>
      <c r="E30" s="12">
        <v>1312662</v>
      </c>
      <c r="F30" s="13"/>
      <c r="G30" s="11"/>
      <c r="H30" s="14"/>
      <c r="I30" s="15"/>
      <c r="J30" s="11"/>
      <c r="K30" s="12"/>
    </row>
    <row r="31" spans="1:11" ht="13.5">
      <c r="A31" s="49" t="s">
        <v>42</v>
      </c>
      <c r="B31" s="37"/>
      <c r="C31" s="6"/>
      <c r="D31" s="6"/>
      <c r="E31" s="7">
        <v>45374</v>
      </c>
      <c r="F31" s="8"/>
      <c r="G31" s="6"/>
      <c r="H31" s="9"/>
      <c r="I31" s="10"/>
      <c r="J31" s="6"/>
      <c r="K31" s="7"/>
    </row>
    <row r="32" spans="1:11" ht="13.5">
      <c r="A32" s="49" t="s">
        <v>43</v>
      </c>
      <c r="B32" s="37"/>
      <c r="C32" s="6"/>
      <c r="D32" s="6"/>
      <c r="E32" s="7">
        <v>344031</v>
      </c>
      <c r="F32" s="8"/>
      <c r="G32" s="6"/>
      <c r="H32" s="9"/>
      <c r="I32" s="10"/>
      <c r="J32" s="6"/>
      <c r="K32" s="7"/>
    </row>
    <row r="33" spans="1:11" ht="13.5">
      <c r="A33" s="50" t="s">
        <v>44</v>
      </c>
      <c r="B33" s="48"/>
      <c r="C33" s="6"/>
      <c r="D33" s="6"/>
      <c r="E33" s="7"/>
      <c r="F33" s="8"/>
      <c r="G33" s="6"/>
      <c r="H33" s="9"/>
      <c r="I33" s="10"/>
      <c r="J33" s="6"/>
      <c r="K33" s="7"/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1222583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>
        <v>1222583</v>
      </c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-1696000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0</v>
      </c>
      <c r="J69" s="38">
        <f t="shared" si="12"/>
        <v>0</v>
      </c>
      <c r="K69" s="39">
        <f t="shared" si="12"/>
        <v>0</v>
      </c>
    </row>
    <row r="70" spans="1:11" ht="13.5">
      <c r="A70" s="44" t="s">
        <v>19</v>
      </c>
      <c r="B70" s="45"/>
      <c r="C70" s="6"/>
      <c r="D70" s="6"/>
      <c r="E70" s="7"/>
      <c r="F70" s="8"/>
      <c r="G70" s="6"/>
      <c r="H70" s="9"/>
      <c r="I70" s="10"/>
      <c r="J70" s="6"/>
      <c r="K70" s="7"/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0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0</v>
      </c>
      <c r="J79" s="6">
        <f t="shared" si="13"/>
        <v>0</v>
      </c>
      <c r="K79" s="7">
        <f t="shared" si="13"/>
        <v>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>
        <v>-1696000</v>
      </c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-1696000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24854351</v>
      </c>
      <c r="F101" s="40">
        <f t="shared" si="18"/>
        <v>40984008</v>
      </c>
      <c r="G101" s="38">
        <f t="shared" si="18"/>
        <v>45100075</v>
      </c>
      <c r="H101" s="41">
        <f t="shared" si="18"/>
        <v>45100075</v>
      </c>
      <c r="I101" s="42">
        <f t="shared" si="18"/>
        <v>39016000</v>
      </c>
      <c r="J101" s="38">
        <f t="shared" si="18"/>
        <v>40465000</v>
      </c>
      <c r="K101" s="39">
        <f t="shared" si="18"/>
        <v>42807000</v>
      </c>
    </row>
    <row r="102" spans="1:11" ht="13.5">
      <c r="A102" s="44" t="s">
        <v>19</v>
      </c>
      <c r="B102" s="45"/>
      <c r="C102" s="6"/>
      <c r="D102" s="6"/>
      <c r="E102" s="7">
        <v>8136588</v>
      </c>
      <c r="F102" s="8">
        <v>9384000</v>
      </c>
      <c r="G102" s="6">
        <v>19884000</v>
      </c>
      <c r="H102" s="9">
        <v>19884000</v>
      </c>
      <c r="I102" s="10">
        <v>11508241</v>
      </c>
      <c r="J102" s="6">
        <v>12081853</v>
      </c>
      <c r="K102" s="7">
        <v>13064865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>
        <v>4000000</v>
      </c>
      <c r="H103" s="9">
        <v>4000000</v>
      </c>
      <c r="I103" s="10">
        <v>2000000</v>
      </c>
      <c r="J103" s="6">
        <v>2100000</v>
      </c>
      <c r="K103" s="7">
        <v>2226000</v>
      </c>
    </row>
    <row r="104" spans="1:11" ht="13.5">
      <c r="A104" s="44" t="s">
        <v>21</v>
      </c>
      <c r="B104" s="45"/>
      <c r="C104" s="6"/>
      <c r="D104" s="6"/>
      <c r="E104" s="7">
        <v>4790650</v>
      </c>
      <c r="F104" s="8">
        <v>10000008</v>
      </c>
      <c r="G104" s="6">
        <v>8649075</v>
      </c>
      <c r="H104" s="9">
        <v>8649075</v>
      </c>
      <c r="I104" s="10">
        <v>10000000</v>
      </c>
      <c r="J104" s="6">
        <v>10000000</v>
      </c>
      <c r="K104" s="7">
        <v>10256000</v>
      </c>
    </row>
    <row r="105" spans="1:11" ht="13.5">
      <c r="A105" s="44" t="s">
        <v>22</v>
      </c>
      <c r="B105" s="45"/>
      <c r="C105" s="6"/>
      <c r="D105" s="6"/>
      <c r="E105" s="7"/>
      <c r="F105" s="8"/>
      <c r="G105" s="6"/>
      <c r="H105" s="9"/>
      <c r="I105" s="10"/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/>
      <c r="G107" s="6">
        <v>3567000</v>
      </c>
      <c r="H107" s="9">
        <v>3567000</v>
      </c>
      <c r="I107" s="10"/>
      <c r="J107" s="6"/>
      <c r="K107" s="7"/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12927238</v>
      </c>
      <c r="F111" s="8">
        <f t="shared" si="19"/>
        <v>19384008</v>
      </c>
      <c r="G111" s="6">
        <f t="shared" si="19"/>
        <v>36100075</v>
      </c>
      <c r="H111" s="9">
        <f t="shared" si="19"/>
        <v>36100075</v>
      </c>
      <c r="I111" s="10">
        <f t="shared" si="19"/>
        <v>23508241</v>
      </c>
      <c r="J111" s="6">
        <f t="shared" si="19"/>
        <v>24181853</v>
      </c>
      <c r="K111" s="7">
        <f t="shared" si="19"/>
        <v>25546865</v>
      </c>
    </row>
    <row r="112" spans="1:11" ht="13.5">
      <c r="A112" s="47" t="s">
        <v>29</v>
      </c>
      <c r="B112" s="48"/>
      <c r="C112" s="6"/>
      <c r="D112" s="6"/>
      <c r="E112" s="7">
        <v>4328232</v>
      </c>
      <c r="F112" s="8">
        <v>21600000</v>
      </c>
      <c r="G112" s="6">
        <v>6000000</v>
      </c>
      <c r="H112" s="9">
        <v>6000000</v>
      </c>
      <c r="I112" s="10">
        <v>8507759</v>
      </c>
      <c r="J112" s="6">
        <v>8933147</v>
      </c>
      <c r="K112" s="7">
        <v>9469135</v>
      </c>
    </row>
    <row r="113" spans="1:11" ht="13.5">
      <c r="A113" s="47" t="s">
        <v>30</v>
      </c>
      <c r="B113" s="37"/>
      <c r="C113" s="16"/>
      <c r="D113" s="16"/>
      <c r="E113" s="17">
        <v>6351457</v>
      </c>
      <c r="F113" s="18"/>
      <c r="G113" s="16">
        <v>3000000</v>
      </c>
      <c r="H113" s="19">
        <v>3000000</v>
      </c>
      <c r="I113" s="20">
        <v>7000000</v>
      </c>
      <c r="J113" s="16">
        <v>7350000</v>
      </c>
      <c r="K113" s="17">
        <v>7791000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10679689</v>
      </c>
      <c r="F114" s="23">
        <f t="shared" si="20"/>
        <v>21600000</v>
      </c>
      <c r="G114" s="21">
        <f t="shared" si="20"/>
        <v>9000000</v>
      </c>
      <c r="H114" s="24">
        <f t="shared" si="20"/>
        <v>9000000</v>
      </c>
      <c r="I114" s="25">
        <f t="shared" si="20"/>
        <v>15507759</v>
      </c>
      <c r="J114" s="21">
        <f t="shared" si="20"/>
        <v>16283147</v>
      </c>
      <c r="K114" s="22">
        <f t="shared" si="20"/>
        <v>17260135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>
        <v>-1696000</v>
      </c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-1696000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/>
      <c r="F119" s="8"/>
      <c r="G119" s="6"/>
      <c r="H119" s="9"/>
      <c r="I119" s="10"/>
      <c r="J119" s="6"/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0</v>
      </c>
      <c r="F121" s="23">
        <f t="shared" si="22"/>
        <v>0</v>
      </c>
      <c r="G121" s="21">
        <f t="shared" si="22"/>
        <v>0</v>
      </c>
      <c r="H121" s="24">
        <f t="shared" si="22"/>
        <v>0</v>
      </c>
      <c r="I121" s="25">
        <f t="shared" si="22"/>
        <v>0</v>
      </c>
      <c r="J121" s="21">
        <f t="shared" si="22"/>
        <v>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18774</v>
      </c>
      <c r="F124" s="18"/>
      <c r="G124" s="16"/>
      <c r="H124" s="19"/>
      <c r="I124" s="20"/>
      <c r="J124" s="16"/>
      <c r="K124" s="17"/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18774</v>
      </c>
      <c r="F125" s="8">
        <f t="shared" si="23"/>
        <v>0</v>
      </c>
      <c r="G125" s="6">
        <f t="shared" si="23"/>
        <v>0</v>
      </c>
      <c r="H125" s="9">
        <f t="shared" si="23"/>
        <v>0</v>
      </c>
      <c r="I125" s="10">
        <f t="shared" si="23"/>
        <v>0</v>
      </c>
      <c r="J125" s="6">
        <f t="shared" si="23"/>
        <v>0</v>
      </c>
      <c r="K125" s="7">
        <f t="shared" si="23"/>
        <v>0</v>
      </c>
    </row>
    <row r="126" spans="1:11" ht="13.5">
      <c r="A126" s="50" t="s">
        <v>41</v>
      </c>
      <c r="B126" s="37"/>
      <c r="C126" s="11"/>
      <c r="D126" s="11"/>
      <c r="E126" s="12">
        <v>1312662</v>
      </c>
      <c r="F126" s="13"/>
      <c r="G126" s="11"/>
      <c r="H126" s="14"/>
      <c r="I126" s="15"/>
      <c r="J126" s="11"/>
      <c r="K126" s="12"/>
    </row>
    <row r="127" spans="1:11" ht="13.5">
      <c r="A127" s="49" t="s">
        <v>42</v>
      </c>
      <c r="B127" s="37"/>
      <c r="C127" s="6"/>
      <c r="D127" s="6"/>
      <c r="E127" s="7">
        <v>45374</v>
      </c>
      <c r="F127" s="8"/>
      <c r="G127" s="6"/>
      <c r="H127" s="9"/>
      <c r="I127" s="10"/>
      <c r="J127" s="6"/>
      <c r="K127" s="7"/>
    </row>
    <row r="128" spans="1:11" ht="13.5">
      <c r="A128" s="49" t="s">
        <v>43</v>
      </c>
      <c r="B128" s="37"/>
      <c r="C128" s="6"/>
      <c r="D128" s="6"/>
      <c r="E128" s="7">
        <v>344031</v>
      </c>
      <c r="F128" s="8"/>
      <c r="G128" s="6"/>
      <c r="H128" s="9"/>
      <c r="I128" s="10"/>
      <c r="J128" s="6"/>
      <c r="K128" s="7"/>
    </row>
    <row r="129" spans="1:11" ht="13.5">
      <c r="A129" s="50" t="s">
        <v>44</v>
      </c>
      <c r="B129" s="48"/>
      <c r="C129" s="6"/>
      <c r="D129" s="6"/>
      <c r="E129" s="7">
        <v>1222583</v>
      </c>
      <c r="F129" s="8"/>
      <c r="G129" s="6"/>
      <c r="H129" s="9"/>
      <c r="I129" s="10"/>
      <c r="J129" s="6"/>
      <c r="K129" s="7"/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24854351</v>
      </c>
      <c r="F132" s="56">
        <f t="shared" si="24"/>
        <v>40984008</v>
      </c>
      <c r="G132" s="54">
        <f t="shared" si="24"/>
        <v>45100075</v>
      </c>
      <c r="H132" s="57">
        <f t="shared" si="24"/>
        <v>45100075</v>
      </c>
      <c r="I132" s="58">
        <f t="shared" si="24"/>
        <v>39016000</v>
      </c>
      <c r="J132" s="54">
        <f t="shared" si="24"/>
        <v>40465000</v>
      </c>
      <c r="K132" s="55">
        <f t="shared" si="24"/>
        <v>42807000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453929324</v>
      </c>
      <c r="F134" s="40">
        <f t="shared" si="25"/>
        <v>37527456</v>
      </c>
      <c r="G134" s="38">
        <f t="shared" si="25"/>
        <v>16709111</v>
      </c>
      <c r="H134" s="41">
        <f t="shared" si="25"/>
        <v>16709111</v>
      </c>
      <c r="I134" s="42">
        <f t="shared" si="25"/>
        <v>39016000</v>
      </c>
      <c r="J134" s="38">
        <f t="shared" si="25"/>
        <v>40465000</v>
      </c>
      <c r="K134" s="39">
        <f t="shared" si="25"/>
        <v>42807000</v>
      </c>
    </row>
    <row r="135" spans="1:11" ht="13.5">
      <c r="A135" s="44" t="s">
        <v>19</v>
      </c>
      <c r="B135" s="45"/>
      <c r="C135" s="6"/>
      <c r="D135" s="6"/>
      <c r="E135" s="7">
        <v>175408210</v>
      </c>
      <c r="F135" s="8">
        <v>9384000</v>
      </c>
      <c r="G135" s="6">
        <v>5604254</v>
      </c>
      <c r="H135" s="9">
        <v>5604254</v>
      </c>
      <c r="I135" s="10">
        <v>11508241</v>
      </c>
      <c r="J135" s="6">
        <v>12081853</v>
      </c>
      <c r="K135" s="7">
        <v>13064865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>
        <v>4000000</v>
      </c>
      <c r="H136" s="9">
        <v>4000000</v>
      </c>
      <c r="I136" s="10">
        <v>2000000</v>
      </c>
      <c r="J136" s="6">
        <v>2100000</v>
      </c>
      <c r="K136" s="7">
        <v>2226000</v>
      </c>
    </row>
    <row r="137" spans="1:11" ht="13.5">
      <c r="A137" s="44" t="s">
        <v>21</v>
      </c>
      <c r="B137" s="45"/>
      <c r="C137" s="6"/>
      <c r="D137" s="6"/>
      <c r="E137" s="7">
        <v>4790650</v>
      </c>
      <c r="F137" s="8">
        <v>10000008</v>
      </c>
      <c r="G137" s="6">
        <v>8649075</v>
      </c>
      <c r="H137" s="9">
        <v>8649075</v>
      </c>
      <c r="I137" s="10">
        <v>10000000</v>
      </c>
      <c r="J137" s="6">
        <v>10000000</v>
      </c>
      <c r="K137" s="7">
        <v>10256000</v>
      </c>
    </row>
    <row r="138" spans="1:11" ht="13.5">
      <c r="A138" s="44" t="s">
        <v>22</v>
      </c>
      <c r="B138" s="45"/>
      <c r="C138" s="6"/>
      <c r="D138" s="6"/>
      <c r="E138" s="7"/>
      <c r="F138" s="8"/>
      <c r="G138" s="6"/>
      <c r="H138" s="9"/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/>
      <c r="F140" s="8"/>
      <c r="G140" s="6">
        <v>-8825099</v>
      </c>
      <c r="H140" s="9">
        <v>-8825099</v>
      </c>
      <c r="I140" s="10"/>
      <c r="J140" s="6"/>
      <c r="K140" s="7"/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/>
      <c r="F143" s="18"/>
      <c r="G143" s="16"/>
      <c r="H143" s="19"/>
      <c r="I143" s="20"/>
      <c r="J143" s="16"/>
      <c r="K143" s="17"/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180198860</v>
      </c>
      <c r="F144" s="8">
        <f t="shared" si="26"/>
        <v>19384008</v>
      </c>
      <c r="G144" s="6">
        <f t="shared" si="26"/>
        <v>9428230</v>
      </c>
      <c r="H144" s="9">
        <f t="shared" si="26"/>
        <v>9428230</v>
      </c>
      <c r="I144" s="10">
        <f t="shared" si="26"/>
        <v>23508241</v>
      </c>
      <c r="J144" s="6">
        <f t="shared" si="26"/>
        <v>24181853</v>
      </c>
      <c r="K144" s="7">
        <f t="shared" si="26"/>
        <v>25546865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113675340</v>
      </c>
      <c r="F147" s="8">
        <v>21600000</v>
      </c>
      <c r="G147" s="6">
        <v>9000000</v>
      </c>
      <c r="H147" s="9">
        <v>9000000</v>
      </c>
      <c r="I147" s="10">
        <v>15507759</v>
      </c>
      <c r="J147" s="6">
        <v>16283147</v>
      </c>
      <c r="K147" s="7">
        <v>17260135</v>
      </c>
    </row>
    <row r="148" spans="1:11" ht="13.5">
      <c r="A148" s="49" t="s">
        <v>102</v>
      </c>
      <c r="B148" s="37"/>
      <c r="C148" s="6"/>
      <c r="D148" s="6"/>
      <c r="E148" s="7">
        <v>65210</v>
      </c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>
        <v>174035201</v>
      </c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-16938613</v>
      </c>
      <c r="F154" s="8">
        <v>-1651992</v>
      </c>
      <c r="G154" s="6">
        <v>-1651992</v>
      </c>
      <c r="H154" s="9">
        <v>-1651992</v>
      </c>
      <c r="I154" s="10"/>
      <c r="J154" s="6"/>
      <c r="K154" s="7"/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60417</v>
      </c>
      <c r="F158" s="8"/>
      <c r="G158" s="6"/>
      <c r="H158" s="9"/>
      <c r="I158" s="10"/>
      <c r="J158" s="6"/>
      <c r="K158" s="7"/>
    </row>
    <row r="159" spans="1:11" ht="13.5">
      <c r="A159" s="50" t="s">
        <v>41</v>
      </c>
      <c r="B159" s="37"/>
      <c r="C159" s="11"/>
      <c r="D159" s="11"/>
      <c r="E159" s="12">
        <v>1312662</v>
      </c>
      <c r="F159" s="13">
        <v>-1804560</v>
      </c>
      <c r="G159" s="11">
        <v>-67127</v>
      </c>
      <c r="H159" s="14">
        <v>-67127</v>
      </c>
      <c r="I159" s="15"/>
      <c r="J159" s="11"/>
      <c r="K159" s="12"/>
    </row>
    <row r="160" spans="1:11" ht="13.5">
      <c r="A160" s="49" t="s">
        <v>42</v>
      </c>
      <c r="B160" s="37"/>
      <c r="C160" s="6"/>
      <c r="D160" s="6"/>
      <c r="E160" s="7">
        <v>-46367</v>
      </c>
      <c r="F160" s="8"/>
      <c r="G160" s="6"/>
      <c r="H160" s="9"/>
      <c r="I160" s="10"/>
      <c r="J160" s="6"/>
      <c r="K160" s="7"/>
    </row>
    <row r="161" spans="1:11" ht="13.5">
      <c r="A161" s="49" t="s">
        <v>43</v>
      </c>
      <c r="B161" s="37"/>
      <c r="C161" s="6"/>
      <c r="D161" s="6"/>
      <c r="E161" s="7">
        <v>344031</v>
      </c>
      <c r="F161" s="8"/>
      <c r="G161" s="6"/>
      <c r="H161" s="9"/>
      <c r="I161" s="10"/>
      <c r="J161" s="6"/>
      <c r="K161" s="7"/>
    </row>
    <row r="162" spans="1:11" ht="13.5">
      <c r="A162" s="50" t="s">
        <v>44</v>
      </c>
      <c r="B162" s="48"/>
      <c r="C162" s="6"/>
      <c r="D162" s="6"/>
      <c r="E162" s="7">
        <v>1222583</v>
      </c>
      <c r="F162" s="8"/>
      <c r="G162" s="6"/>
      <c r="H162" s="9"/>
      <c r="I162" s="10"/>
      <c r="J162" s="6"/>
      <c r="K162" s="7"/>
    </row>
    <row r="163" spans="1:11" ht="13.5">
      <c r="A163" s="49" t="s">
        <v>45</v>
      </c>
      <c r="B163" s="37"/>
      <c r="C163" s="6"/>
      <c r="D163" s="6"/>
      <c r="E163" s="7"/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453929324</v>
      </c>
      <c r="F165" s="56">
        <f t="shared" si="27"/>
        <v>37527456</v>
      </c>
      <c r="G165" s="54">
        <f t="shared" si="27"/>
        <v>16709111</v>
      </c>
      <c r="H165" s="57">
        <f t="shared" si="27"/>
        <v>16709111</v>
      </c>
      <c r="I165" s="66">
        <f t="shared" si="27"/>
        <v>39016000</v>
      </c>
      <c r="J165" s="54">
        <f t="shared" si="27"/>
        <v>40465000</v>
      </c>
      <c r="K165" s="55">
        <f t="shared" si="27"/>
        <v>42807000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31240560</v>
      </c>
      <c r="G168" s="60">
        <v>28500001</v>
      </c>
      <c r="H168" s="63">
        <v>28500001</v>
      </c>
      <c r="I168" s="64">
        <v>30352501</v>
      </c>
      <c r="J168" s="60">
        <v>32325413</v>
      </c>
      <c r="K168" s="61">
        <v>34426564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0</v>
      </c>
      <c r="F169" s="40">
        <f t="shared" si="28"/>
        <v>0</v>
      </c>
      <c r="G169" s="38">
        <f t="shared" si="28"/>
        <v>0</v>
      </c>
      <c r="H169" s="41">
        <f t="shared" si="28"/>
        <v>0</v>
      </c>
      <c r="I169" s="42">
        <f t="shared" si="28"/>
        <v>0</v>
      </c>
      <c r="J169" s="38">
        <f t="shared" si="28"/>
        <v>0</v>
      </c>
      <c r="K169" s="39">
        <f t="shared" si="28"/>
        <v>0</v>
      </c>
    </row>
    <row r="170" spans="1:11" ht="13.5">
      <c r="A170" s="44" t="s">
        <v>19</v>
      </c>
      <c r="B170" s="45"/>
      <c r="C170" s="6"/>
      <c r="D170" s="6"/>
      <c r="E170" s="7"/>
      <c r="F170" s="8"/>
      <c r="G170" s="6"/>
      <c r="H170" s="9"/>
      <c r="I170" s="10"/>
      <c r="J170" s="6"/>
      <c r="K170" s="7"/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/>
      <c r="F172" s="8"/>
      <c r="G172" s="6"/>
      <c r="H172" s="9"/>
      <c r="I172" s="10"/>
      <c r="J172" s="6"/>
      <c r="K172" s="7"/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/>
      <c r="F175" s="8"/>
      <c r="G175" s="6"/>
      <c r="H175" s="9"/>
      <c r="I175" s="10"/>
      <c r="J175" s="6"/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0</v>
      </c>
      <c r="F179" s="8">
        <f t="shared" si="29"/>
        <v>0</v>
      </c>
      <c r="G179" s="6">
        <f t="shared" si="29"/>
        <v>0</v>
      </c>
      <c r="H179" s="9">
        <f t="shared" si="29"/>
        <v>0</v>
      </c>
      <c r="I179" s="10">
        <f t="shared" si="29"/>
        <v>0</v>
      </c>
      <c r="J179" s="6">
        <f t="shared" si="29"/>
        <v>0</v>
      </c>
      <c r="K179" s="7">
        <f t="shared" si="29"/>
        <v>0</v>
      </c>
    </row>
    <row r="180" spans="1:11" ht="13.5">
      <c r="A180" s="47" t="s">
        <v>29</v>
      </c>
      <c r="B180" s="48"/>
      <c r="C180" s="6"/>
      <c r="D180" s="6"/>
      <c r="E180" s="7"/>
      <c r="F180" s="8"/>
      <c r="G180" s="6"/>
      <c r="H180" s="9"/>
      <c r="I180" s="10"/>
      <c r="J180" s="6"/>
      <c r="K180" s="7"/>
    </row>
    <row r="181" spans="1:11" ht="13.5">
      <c r="A181" s="47" t="s">
        <v>30</v>
      </c>
      <c r="B181" s="37"/>
      <c r="C181" s="16"/>
      <c r="D181" s="16"/>
      <c r="E181" s="17"/>
      <c r="F181" s="18"/>
      <c r="G181" s="16"/>
      <c r="H181" s="19"/>
      <c r="I181" s="20"/>
      <c r="J181" s="16"/>
      <c r="K181" s="17"/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0</v>
      </c>
      <c r="F182" s="23">
        <f t="shared" si="30"/>
        <v>0</v>
      </c>
      <c r="G182" s="21">
        <f t="shared" si="30"/>
        <v>0</v>
      </c>
      <c r="H182" s="24">
        <f t="shared" si="30"/>
        <v>0</v>
      </c>
      <c r="I182" s="25">
        <f t="shared" si="30"/>
        <v>0</v>
      </c>
      <c r="J182" s="21">
        <f t="shared" si="30"/>
        <v>0</v>
      </c>
      <c r="K182" s="22">
        <f t="shared" si="30"/>
        <v>0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/>
      <c r="F187" s="8"/>
      <c r="G187" s="6"/>
      <c r="H187" s="9"/>
      <c r="I187" s="10"/>
      <c r="J187" s="6"/>
      <c r="K187" s="7"/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0</v>
      </c>
      <c r="F189" s="23">
        <f t="shared" si="32"/>
        <v>0</v>
      </c>
      <c r="G189" s="21">
        <f t="shared" si="32"/>
        <v>0</v>
      </c>
      <c r="H189" s="24">
        <f t="shared" si="32"/>
        <v>0</v>
      </c>
      <c r="I189" s="25">
        <f t="shared" si="32"/>
        <v>0</v>
      </c>
      <c r="J189" s="21">
        <f t="shared" si="32"/>
        <v>0</v>
      </c>
      <c r="K189" s="22">
        <f t="shared" si="32"/>
        <v>0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/>
      <c r="F195" s="8"/>
      <c r="G195" s="6"/>
      <c r="H195" s="9"/>
      <c r="I195" s="10"/>
      <c r="J195" s="6"/>
      <c r="K195" s="7"/>
    </row>
    <row r="196" spans="1:11" ht="13.5">
      <c r="A196" s="49" t="s">
        <v>43</v>
      </c>
      <c r="B196" s="37"/>
      <c r="C196" s="6"/>
      <c r="D196" s="6"/>
      <c r="E196" s="7"/>
      <c r="F196" s="8"/>
      <c r="G196" s="6"/>
      <c r="H196" s="9"/>
      <c r="I196" s="10"/>
      <c r="J196" s="6"/>
      <c r="K196" s="7"/>
    </row>
    <row r="197" spans="1:11" ht="13.5">
      <c r="A197" s="50" t="s">
        <v>44</v>
      </c>
      <c r="B197" s="48"/>
      <c r="C197" s="6"/>
      <c r="D197" s="6"/>
      <c r="E197" s="7"/>
      <c r="F197" s="8"/>
      <c r="G197" s="6"/>
      <c r="H197" s="9"/>
      <c r="I197" s="10"/>
      <c r="J197" s="6"/>
      <c r="K197" s="7"/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0</v>
      </c>
      <c r="F201" s="56">
        <f t="shared" si="34"/>
        <v>31240560</v>
      </c>
      <c r="G201" s="54">
        <f t="shared" si="34"/>
        <v>28500001</v>
      </c>
      <c r="H201" s="57">
        <f t="shared" si="34"/>
        <v>28500001</v>
      </c>
      <c r="I201" s="58">
        <f t="shared" si="34"/>
        <v>30352501</v>
      </c>
      <c r="J201" s="54">
        <f t="shared" si="34"/>
        <v>32325413</v>
      </c>
      <c r="K201" s="55">
        <f t="shared" si="34"/>
        <v>34426564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0.83</v>
      </c>
      <c r="G205" s="81">
        <f t="shared" si="37"/>
        <v>1.71</v>
      </c>
      <c r="H205" s="84">
        <f t="shared" si="37"/>
        <v>1.71</v>
      </c>
      <c r="I205" s="85">
        <f t="shared" si="37"/>
        <v>0.78</v>
      </c>
      <c r="J205" s="81">
        <f t="shared" si="37"/>
        <v>0.8</v>
      </c>
      <c r="K205" s="82">
        <f t="shared" si="37"/>
        <v>0.8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0.83</v>
      </c>
      <c r="G206" s="81">
        <f t="shared" si="38"/>
        <v>1.71</v>
      </c>
      <c r="H206" s="84">
        <f t="shared" si="38"/>
        <v>1.71</v>
      </c>
      <c r="I206" s="85">
        <f t="shared" si="38"/>
        <v>0.78</v>
      </c>
      <c r="J206" s="81">
        <f t="shared" si="38"/>
        <v>0.8</v>
      </c>
      <c r="K206" s="82">
        <f t="shared" si="38"/>
        <v>0.8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1" width="9.7109375" style="0" customWidth="1"/>
  </cols>
  <sheetData>
    <row r="1" spans="1:11" ht="18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.75" customHeight="1">
      <c r="A2" s="26" t="s">
        <v>1</v>
      </c>
      <c r="B2" s="27" t="s">
        <v>2</v>
      </c>
      <c r="C2" s="28" t="s">
        <v>3</v>
      </c>
      <c r="D2" s="28" t="s">
        <v>4</v>
      </c>
      <c r="E2" s="29" t="s">
        <v>5</v>
      </c>
      <c r="F2" s="94" t="s">
        <v>6</v>
      </c>
      <c r="G2" s="95"/>
      <c r="H2" s="95"/>
      <c r="I2" s="96" t="s">
        <v>7</v>
      </c>
      <c r="J2" s="97"/>
      <c r="K2" s="98"/>
    </row>
    <row r="3" spans="1:11" ht="24.75" customHeight="1">
      <c r="A3" s="30" t="s">
        <v>8</v>
      </c>
      <c r="B3" s="31" t="s">
        <v>104</v>
      </c>
      <c r="C3" s="32" t="s">
        <v>9</v>
      </c>
      <c r="D3" s="32" t="s">
        <v>9</v>
      </c>
      <c r="E3" s="33" t="s">
        <v>9</v>
      </c>
      <c r="F3" s="34" t="s">
        <v>10</v>
      </c>
      <c r="G3" s="32" t="s">
        <v>11</v>
      </c>
      <c r="H3" s="35" t="s">
        <v>12</v>
      </c>
      <c r="I3" s="34" t="s">
        <v>13</v>
      </c>
      <c r="J3" s="32" t="s">
        <v>14</v>
      </c>
      <c r="K3" s="33" t="s">
        <v>15</v>
      </c>
    </row>
    <row r="4" spans="1:11" ht="13.5">
      <c r="A4" s="36" t="s">
        <v>16</v>
      </c>
      <c r="B4" s="37"/>
      <c r="C4" s="38"/>
      <c r="D4" s="38"/>
      <c r="E4" s="39"/>
      <c r="F4" s="40"/>
      <c r="G4" s="38"/>
      <c r="H4" s="41"/>
      <c r="I4" s="42"/>
      <c r="J4" s="38"/>
      <c r="K4" s="39"/>
    </row>
    <row r="5" spans="1:11" ht="13.5">
      <c r="A5" s="43" t="s">
        <v>17</v>
      </c>
      <c r="B5" s="37" t="s">
        <v>18</v>
      </c>
      <c r="C5" s="38">
        <f>C15+C18+C19+C22+C25+C26+SUM(C29:C35)</f>
        <v>0</v>
      </c>
      <c r="D5" s="38">
        <f aca="true" t="shared" si="0" ref="D5:K5">D15+D18+D19+D22+D25+D26+SUM(D29:D35)</f>
        <v>0</v>
      </c>
      <c r="E5" s="39">
        <f t="shared" si="0"/>
        <v>220525666</v>
      </c>
      <c r="F5" s="40">
        <f t="shared" si="0"/>
        <v>201978240</v>
      </c>
      <c r="G5" s="38">
        <f t="shared" si="0"/>
        <v>172671779</v>
      </c>
      <c r="H5" s="41">
        <f t="shared" si="0"/>
        <v>172671779</v>
      </c>
      <c r="I5" s="42">
        <f t="shared" si="0"/>
        <v>168883000</v>
      </c>
      <c r="J5" s="38">
        <f t="shared" si="0"/>
        <v>200079000</v>
      </c>
      <c r="K5" s="39">
        <f t="shared" si="0"/>
        <v>185874001</v>
      </c>
    </row>
    <row r="6" spans="1:11" ht="13.5">
      <c r="A6" s="44" t="s">
        <v>19</v>
      </c>
      <c r="B6" s="45"/>
      <c r="C6" s="6"/>
      <c r="D6" s="6"/>
      <c r="E6" s="7">
        <v>42523918</v>
      </c>
      <c r="F6" s="8">
        <v>119699988</v>
      </c>
      <c r="G6" s="6">
        <v>102600000</v>
      </c>
      <c r="H6" s="9">
        <v>102600000</v>
      </c>
      <c r="I6" s="10">
        <v>133983000</v>
      </c>
      <c r="J6" s="6">
        <v>135328250</v>
      </c>
      <c r="K6" s="7">
        <v>101174001</v>
      </c>
    </row>
    <row r="7" spans="1:11" ht="13.5">
      <c r="A7" s="44" t="s">
        <v>20</v>
      </c>
      <c r="B7" s="45"/>
      <c r="C7" s="6"/>
      <c r="D7" s="6"/>
      <c r="E7" s="7"/>
      <c r="F7" s="8"/>
      <c r="G7" s="6"/>
      <c r="H7" s="9"/>
      <c r="I7" s="10"/>
      <c r="J7" s="6"/>
      <c r="K7" s="7"/>
    </row>
    <row r="8" spans="1:11" ht="13.5">
      <c r="A8" s="44" t="s">
        <v>21</v>
      </c>
      <c r="B8" s="45"/>
      <c r="C8" s="6"/>
      <c r="D8" s="6"/>
      <c r="E8" s="7"/>
      <c r="F8" s="8">
        <v>5100012</v>
      </c>
      <c r="G8" s="6">
        <v>4600000</v>
      </c>
      <c r="H8" s="9">
        <v>4600000</v>
      </c>
      <c r="I8" s="10">
        <v>1800000</v>
      </c>
      <c r="J8" s="6">
        <v>4800000</v>
      </c>
      <c r="K8" s="7">
        <v>19200000</v>
      </c>
    </row>
    <row r="9" spans="1:11" ht="13.5">
      <c r="A9" s="44" t="s">
        <v>22</v>
      </c>
      <c r="B9" s="45"/>
      <c r="C9" s="6"/>
      <c r="D9" s="6"/>
      <c r="E9" s="7"/>
      <c r="F9" s="8">
        <v>150000</v>
      </c>
      <c r="G9" s="6">
        <v>150000</v>
      </c>
      <c r="H9" s="9">
        <v>150000</v>
      </c>
      <c r="I9" s="10">
        <v>300000</v>
      </c>
      <c r="J9" s="6"/>
      <c r="K9" s="7"/>
    </row>
    <row r="10" spans="1:11" ht="13.5">
      <c r="A10" s="44" t="s">
        <v>23</v>
      </c>
      <c r="B10" s="45"/>
      <c r="C10" s="6"/>
      <c r="D10" s="6"/>
      <c r="E10" s="7"/>
      <c r="F10" s="8"/>
      <c r="G10" s="6"/>
      <c r="H10" s="9"/>
      <c r="I10" s="10"/>
      <c r="J10" s="6"/>
      <c r="K10" s="7"/>
    </row>
    <row r="11" spans="1:11" ht="13.5">
      <c r="A11" s="44" t="s">
        <v>24</v>
      </c>
      <c r="B11" s="45"/>
      <c r="C11" s="6"/>
      <c r="D11" s="6"/>
      <c r="E11" s="7"/>
      <c r="F11" s="8">
        <v>3899988</v>
      </c>
      <c r="G11" s="6">
        <v>3500000</v>
      </c>
      <c r="H11" s="9">
        <v>3500000</v>
      </c>
      <c r="I11" s="10">
        <v>1650000</v>
      </c>
      <c r="J11" s="6">
        <v>5500000</v>
      </c>
      <c r="K11" s="7">
        <v>14000000</v>
      </c>
    </row>
    <row r="12" spans="1:11" ht="13.5">
      <c r="A12" s="44" t="s">
        <v>25</v>
      </c>
      <c r="B12" s="37"/>
      <c r="C12" s="6"/>
      <c r="D12" s="6"/>
      <c r="E12" s="7"/>
      <c r="F12" s="8"/>
      <c r="G12" s="6"/>
      <c r="H12" s="9"/>
      <c r="I12" s="10"/>
      <c r="J12" s="6"/>
      <c r="K12" s="7"/>
    </row>
    <row r="13" spans="1:11" ht="13.5">
      <c r="A13" s="44" t="s">
        <v>26</v>
      </c>
      <c r="B13" s="37"/>
      <c r="C13" s="11"/>
      <c r="D13" s="11"/>
      <c r="E13" s="12"/>
      <c r="F13" s="13"/>
      <c r="G13" s="11"/>
      <c r="H13" s="14"/>
      <c r="I13" s="15"/>
      <c r="J13" s="11"/>
      <c r="K13" s="12"/>
    </row>
    <row r="14" spans="1:11" ht="13.5">
      <c r="A14" s="44" t="s">
        <v>27</v>
      </c>
      <c r="B14" s="37"/>
      <c r="C14" s="16"/>
      <c r="D14" s="16"/>
      <c r="E14" s="17"/>
      <c r="F14" s="18"/>
      <c r="G14" s="16"/>
      <c r="H14" s="19"/>
      <c r="I14" s="20"/>
      <c r="J14" s="16"/>
      <c r="K14" s="17"/>
    </row>
    <row r="15" spans="1:11" ht="13.5">
      <c r="A15" s="46" t="s">
        <v>28</v>
      </c>
      <c r="B15" s="37"/>
      <c r="C15" s="6">
        <f>SUM(C6:C14)</f>
        <v>0</v>
      </c>
      <c r="D15" s="6">
        <f aca="true" t="shared" si="1" ref="D15:K15">SUM(D6:D14)</f>
        <v>0</v>
      </c>
      <c r="E15" s="7">
        <f t="shared" si="1"/>
        <v>42523918</v>
      </c>
      <c r="F15" s="8">
        <f t="shared" si="1"/>
        <v>128849988</v>
      </c>
      <c r="G15" s="6">
        <f t="shared" si="1"/>
        <v>110850000</v>
      </c>
      <c r="H15" s="9">
        <f t="shared" si="1"/>
        <v>110850000</v>
      </c>
      <c r="I15" s="10">
        <f t="shared" si="1"/>
        <v>137733000</v>
      </c>
      <c r="J15" s="6">
        <f t="shared" si="1"/>
        <v>145628250</v>
      </c>
      <c r="K15" s="7">
        <f t="shared" si="1"/>
        <v>134374001</v>
      </c>
    </row>
    <row r="16" spans="1:11" ht="13.5">
      <c r="A16" s="47" t="s">
        <v>29</v>
      </c>
      <c r="B16" s="48"/>
      <c r="C16" s="6"/>
      <c r="D16" s="6"/>
      <c r="E16" s="7">
        <v>118321468</v>
      </c>
      <c r="F16" s="8">
        <v>10973004</v>
      </c>
      <c r="G16" s="6">
        <v>7823000</v>
      </c>
      <c r="H16" s="9">
        <v>7823000</v>
      </c>
      <c r="I16" s="10">
        <v>8800000</v>
      </c>
      <c r="J16" s="6">
        <v>23750750</v>
      </c>
      <c r="K16" s="7">
        <v>17600000</v>
      </c>
    </row>
    <row r="17" spans="1:11" ht="13.5">
      <c r="A17" s="47" t="s">
        <v>30</v>
      </c>
      <c r="B17" s="37"/>
      <c r="C17" s="16"/>
      <c r="D17" s="16"/>
      <c r="E17" s="17">
        <v>31286134</v>
      </c>
      <c r="F17" s="18">
        <v>40650000</v>
      </c>
      <c r="G17" s="16">
        <v>40800000</v>
      </c>
      <c r="H17" s="19">
        <v>40800000</v>
      </c>
      <c r="I17" s="20">
        <v>2000000</v>
      </c>
      <c r="J17" s="16"/>
      <c r="K17" s="17">
        <v>6000000</v>
      </c>
    </row>
    <row r="18" spans="1:11" ht="13.5">
      <c r="A18" s="46" t="s">
        <v>31</v>
      </c>
      <c r="B18" s="37"/>
      <c r="C18" s="21">
        <f>SUM(C16:C17)</f>
        <v>0</v>
      </c>
      <c r="D18" s="21">
        <f aca="true" t="shared" si="2" ref="D18:K18">SUM(D16:D17)</f>
        <v>0</v>
      </c>
      <c r="E18" s="22">
        <f t="shared" si="2"/>
        <v>149607602</v>
      </c>
      <c r="F18" s="23">
        <f t="shared" si="2"/>
        <v>51623004</v>
      </c>
      <c r="G18" s="21">
        <f t="shared" si="2"/>
        <v>48623000</v>
      </c>
      <c r="H18" s="24">
        <f t="shared" si="2"/>
        <v>48623000</v>
      </c>
      <c r="I18" s="25">
        <f t="shared" si="2"/>
        <v>10800000</v>
      </c>
      <c r="J18" s="21">
        <f t="shared" si="2"/>
        <v>23750750</v>
      </c>
      <c r="K18" s="22">
        <f t="shared" si="2"/>
        <v>23600000</v>
      </c>
    </row>
    <row r="19" spans="1:11" ht="13.5">
      <c r="A19" s="49" t="s">
        <v>102</v>
      </c>
      <c r="B19" s="37"/>
      <c r="C19" s="6"/>
      <c r="D19" s="6"/>
      <c r="E19" s="7"/>
      <c r="F19" s="8"/>
      <c r="G19" s="6"/>
      <c r="H19" s="9"/>
      <c r="I19" s="10"/>
      <c r="J19" s="6"/>
      <c r="K19" s="7"/>
    </row>
    <row r="20" spans="1:11" ht="13.5">
      <c r="A20" s="47" t="s">
        <v>32</v>
      </c>
      <c r="B20" s="37"/>
      <c r="C20" s="11"/>
      <c r="D20" s="11"/>
      <c r="E20" s="12"/>
      <c r="F20" s="13"/>
      <c r="G20" s="11"/>
      <c r="H20" s="14"/>
      <c r="I20" s="15"/>
      <c r="J20" s="11"/>
      <c r="K20" s="12"/>
    </row>
    <row r="21" spans="1:11" ht="13.5">
      <c r="A21" s="47" t="s">
        <v>33</v>
      </c>
      <c r="B21" s="37"/>
      <c r="C21" s="16"/>
      <c r="D21" s="16"/>
      <c r="E21" s="17"/>
      <c r="F21" s="18"/>
      <c r="G21" s="16"/>
      <c r="H21" s="19"/>
      <c r="I21" s="20"/>
      <c r="J21" s="16"/>
      <c r="K21" s="17"/>
    </row>
    <row r="22" spans="1:11" ht="13.5">
      <c r="A22" s="46" t="s">
        <v>34</v>
      </c>
      <c r="B22" s="37"/>
      <c r="C22" s="6">
        <f aca="true" t="shared" si="3" ref="C22:K22">SUM(C20:C21)</f>
        <v>0</v>
      </c>
      <c r="D22" s="6">
        <f t="shared" si="3"/>
        <v>0</v>
      </c>
      <c r="E22" s="7">
        <f t="shared" si="3"/>
        <v>0</v>
      </c>
      <c r="F22" s="8">
        <f t="shared" si="3"/>
        <v>0</v>
      </c>
      <c r="G22" s="6">
        <f t="shared" si="3"/>
        <v>0</v>
      </c>
      <c r="H22" s="9">
        <f t="shared" si="3"/>
        <v>0</v>
      </c>
      <c r="I22" s="10">
        <f t="shared" si="3"/>
        <v>0</v>
      </c>
      <c r="J22" s="6">
        <f t="shared" si="3"/>
        <v>0</v>
      </c>
      <c r="K22" s="7">
        <f t="shared" si="3"/>
        <v>0</v>
      </c>
    </row>
    <row r="23" spans="1:11" ht="13.5">
      <c r="A23" s="47" t="s">
        <v>35</v>
      </c>
      <c r="B23" s="48"/>
      <c r="C23" s="6"/>
      <c r="D23" s="6"/>
      <c r="E23" s="7">
        <v>3816044</v>
      </c>
      <c r="F23" s="8">
        <v>10539564</v>
      </c>
      <c r="G23" s="6">
        <v>7559579</v>
      </c>
      <c r="H23" s="9">
        <v>7559579</v>
      </c>
      <c r="I23" s="10">
        <v>5000000</v>
      </c>
      <c r="J23" s="6">
        <v>7200000</v>
      </c>
      <c r="K23" s="7"/>
    </row>
    <row r="24" spans="1:11" ht="13.5">
      <c r="A24" s="47" t="s">
        <v>36</v>
      </c>
      <c r="B24" s="37"/>
      <c r="C24" s="16"/>
      <c r="D24" s="16"/>
      <c r="E24" s="17"/>
      <c r="F24" s="18"/>
      <c r="G24" s="16"/>
      <c r="H24" s="19"/>
      <c r="I24" s="20"/>
      <c r="J24" s="16"/>
      <c r="K24" s="17"/>
    </row>
    <row r="25" spans="1:11" ht="13.5">
      <c r="A25" s="46" t="s">
        <v>103</v>
      </c>
      <c r="B25" s="37"/>
      <c r="C25" s="21">
        <f aca="true" t="shared" si="4" ref="C25:K25">SUM(C23:C24)</f>
        <v>0</v>
      </c>
      <c r="D25" s="21">
        <f t="shared" si="4"/>
        <v>0</v>
      </c>
      <c r="E25" s="22">
        <f t="shared" si="4"/>
        <v>3816044</v>
      </c>
      <c r="F25" s="23">
        <f t="shared" si="4"/>
        <v>10539564</v>
      </c>
      <c r="G25" s="21">
        <f t="shared" si="4"/>
        <v>7559579</v>
      </c>
      <c r="H25" s="24">
        <f t="shared" si="4"/>
        <v>7559579</v>
      </c>
      <c r="I25" s="25">
        <f t="shared" si="4"/>
        <v>5000000</v>
      </c>
      <c r="J25" s="21">
        <f t="shared" si="4"/>
        <v>7200000</v>
      </c>
      <c r="K25" s="22">
        <f t="shared" si="4"/>
        <v>0</v>
      </c>
    </row>
    <row r="26" spans="1:11" ht="13.5">
      <c r="A26" s="49" t="s">
        <v>37</v>
      </c>
      <c r="B26" s="37"/>
      <c r="C26" s="6"/>
      <c r="D26" s="6"/>
      <c r="E26" s="7"/>
      <c r="F26" s="8"/>
      <c r="G26" s="6"/>
      <c r="H26" s="9"/>
      <c r="I26" s="10"/>
      <c r="J26" s="6"/>
      <c r="K26" s="7"/>
    </row>
    <row r="27" spans="1:11" ht="13.5">
      <c r="A27" s="47" t="s">
        <v>38</v>
      </c>
      <c r="B27" s="37"/>
      <c r="C27" s="11"/>
      <c r="D27" s="11"/>
      <c r="E27" s="12"/>
      <c r="F27" s="13"/>
      <c r="G27" s="11"/>
      <c r="H27" s="14"/>
      <c r="I27" s="15"/>
      <c r="J27" s="11"/>
      <c r="K27" s="12"/>
    </row>
    <row r="28" spans="1:11" ht="13.5">
      <c r="A28" s="47" t="s">
        <v>39</v>
      </c>
      <c r="B28" s="37"/>
      <c r="C28" s="16"/>
      <c r="D28" s="16"/>
      <c r="E28" s="17">
        <v>99942</v>
      </c>
      <c r="F28" s="18">
        <v>510000</v>
      </c>
      <c r="G28" s="16">
        <v>235000</v>
      </c>
      <c r="H28" s="19">
        <v>235000</v>
      </c>
      <c r="I28" s="20">
        <v>450000</v>
      </c>
      <c r="J28" s="16">
        <v>550000</v>
      </c>
      <c r="K28" s="17">
        <v>6800000</v>
      </c>
    </row>
    <row r="29" spans="1:11" ht="13.5">
      <c r="A29" s="46" t="s">
        <v>40</v>
      </c>
      <c r="B29" s="37"/>
      <c r="C29" s="6">
        <f aca="true" t="shared" si="5" ref="C29:K29">SUM(C27:C28)</f>
        <v>0</v>
      </c>
      <c r="D29" s="6">
        <f t="shared" si="5"/>
        <v>0</v>
      </c>
      <c r="E29" s="7">
        <f t="shared" si="5"/>
        <v>99942</v>
      </c>
      <c r="F29" s="8">
        <f t="shared" si="5"/>
        <v>510000</v>
      </c>
      <c r="G29" s="6">
        <f t="shared" si="5"/>
        <v>235000</v>
      </c>
      <c r="H29" s="9">
        <f t="shared" si="5"/>
        <v>235000</v>
      </c>
      <c r="I29" s="10">
        <f t="shared" si="5"/>
        <v>450000</v>
      </c>
      <c r="J29" s="6">
        <f t="shared" si="5"/>
        <v>550000</v>
      </c>
      <c r="K29" s="7">
        <f t="shared" si="5"/>
        <v>6800000</v>
      </c>
    </row>
    <row r="30" spans="1:11" ht="13.5">
      <c r="A30" s="50" t="s">
        <v>41</v>
      </c>
      <c r="B30" s="37"/>
      <c r="C30" s="11"/>
      <c r="D30" s="11"/>
      <c r="E30" s="12">
        <v>1234852</v>
      </c>
      <c r="F30" s="13">
        <v>1289196</v>
      </c>
      <c r="G30" s="11">
        <v>1499200</v>
      </c>
      <c r="H30" s="14">
        <v>1499200</v>
      </c>
      <c r="I30" s="15">
        <v>2452000</v>
      </c>
      <c r="J30" s="11">
        <v>6170000</v>
      </c>
      <c r="K30" s="12">
        <v>3510000</v>
      </c>
    </row>
    <row r="31" spans="1:11" ht="13.5">
      <c r="A31" s="49" t="s">
        <v>42</v>
      </c>
      <c r="B31" s="37"/>
      <c r="C31" s="6"/>
      <c r="D31" s="6"/>
      <c r="E31" s="7">
        <v>1762050</v>
      </c>
      <c r="F31" s="8">
        <v>816492</v>
      </c>
      <c r="G31" s="6">
        <v>715000</v>
      </c>
      <c r="H31" s="9">
        <v>715000</v>
      </c>
      <c r="I31" s="10">
        <v>580000</v>
      </c>
      <c r="J31" s="6">
        <v>2780000</v>
      </c>
      <c r="K31" s="7">
        <v>1490000</v>
      </c>
    </row>
    <row r="32" spans="1:11" ht="13.5">
      <c r="A32" s="49" t="s">
        <v>43</v>
      </c>
      <c r="B32" s="37"/>
      <c r="C32" s="6"/>
      <c r="D32" s="6"/>
      <c r="E32" s="7">
        <v>-2520233</v>
      </c>
      <c r="F32" s="8">
        <v>4650000</v>
      </c>
      <c r="G32" s="6">
        <v>1190000</v>
      </c>
      <c r="H32" s="9">
        <v>1190000</v>
      </c>
      <c r="I32" s="10">
        <v>10368000</v>
      </c>
      <c r="J32" s="6">
        <v>6600000</v>
      </c>
      <c r="K32" s="7">
        <v>8700000</v>
      </c>
    </row>
    <row r="33" spans="1:11" ht="13.5">
      <c r="A33" s="50" t="s">
        <v>44</v>
      </c>
      <c r="B33" s="48"/>
      <c r="C33" s="6"/>
      <c r="D33" s="6"/>
      <c r="E33" s="7">
        <v>24001491</v>
      </c>
      <c r="F33" s="8">
        <v>3699996</v>
      </c>
      <c r="G33" s="6">
        <v>2000000</v>
      </c>
      <c r="H33" s="9">
        <v>2000000</v>
      </c>
      <c r="I33" s="10">
        <v>1500000</v>
      </c>
      <c r="J33" s="6">
        <v>7400000</v>
      </c>
      <c r="K33" s="7">
        <v>7400000</v>
      </c>
    </row>
    <row r="34" spans="1:11" ht="13.5">
      <c r="A34" s="49" t="s">
        <v>45</v>
      </c>
      <c r="B34" s="37"/>
      <c r="C34" s="6"/>
      <c r="D34" s="6"/>
      <c r="E34" s="7"/>
      <c r="F34" s="8"/>
      <c r="G34" s="6"/>
      <c r="H34" s="9"/>
      <c r="I34" s="10"/>
      <c r="J34" s="6"/>
      <c r="K34" s="7"/>
    </row>
    <row r="35" spans="1:11" ht="13.5">
      <c r="A35" s="49" t="s">
        <v>46</v>
      </c>
      <c r="B35" s="37"/>
      <c r="C35" s="16"/>
      <c r="D35" s="16"/>
      <c r="E35" s="17"/>
      <c r="F35" s="18"/>
      <c r="G35" s="16"/>
      <c r="H35" s="19"/>
      <c r="I35" s="20"/>
      <c r="J35" s="16"/>
      <c r="K35" s="17"/>
    </row>
    <row r="36" spans="1:11" ht="4.5" customHeight="1">
      <c r="A36" s="51"/>
      <c r="B36" s="37"/>
      <c r="C36" s="6"/>
      <c r="D36" s="6"/>
      <c r="E36" s="7"/>
      <c r="F36" s="8"/>
      <c r="G36" s="6"/>
      <c r="H36" s="9"/>
      <c r="I36" s="10"/>
      <c r="J36" s="6"/>
      <c r="K36" s="7"/>
    </row>
    <row r="37" spans="1:11" ht="13.5">
      <c r="A37" s="43" t="s">
        <v>47</v>
      </c>
      <c r="B37" s="37" t="s">
        <v>48</v>
      </c>
      <c r="C37" s="38">
        <f>C47+C50+C51+C54+C57+C58+SUM(C61:C67)</f>
        <v>0</v>
      </c>
      <c r="D37" s="38">
        <f aca="true" t="shared" si="6" ref="D37:K37">D47+D50+D51+D54+D57+D58+SUM(D61:D67)</f>
        <v>0</v>
      </c>
      <c r="E37" s="39">
        <f t="shared" si="6"/>
        <v>0</v>
      </c>
      <c r="F37" s="40">
        <f t="shared" si="6"/>
        <v>0</v>
      </c>
      <c r="G37" s="38">
        <f t="shared" si="6"/>
        <v>0</v>
      </c>
      <c r="H37" s="41">
        <f t="shared" si="6"/>
        <v>0</v>
      </c>
      <c r="I37" s="42">
        <f t="shared" si="6"/>
        <v>0</v>
      </c>
      <c r="J37" s="38">
        <f t="shared" si="6"/>
        <v>0</v>
      </c>
      <c r="K37" s="39">
        <f t="shared" si="6"/>
        <v>0</v>
      </c>
    </row>
    <row r="38" spans="1:11" ht="13.5">
      <c r="A38" s="44" t="s">
        <v>19</v>
      </c>
      <c r="B38" s="45"/>
      <c r="C38" s="6"/>
      <c r="D38" s="6"/>
      <c r="E38" s="7"/>
      <c r="F38" s="8"/>
      <c r="G38" s="6"/>
      <c r="H38" s="9"/>
      <c r="I38" s="10"/>
      <c r="J38" s="6"/>
      <c r="K38" s="7"/>
    </row>
    <row r="39" spans="1:11" ht="13.5">
      <c r="A39" s="44" t="s">
        <v>20</v>
      </c>
      <c r="B39" s="45"/>
      <c r="C39" s="6"/>
      <c r="D39" s="6"/>
      <c r="E39" s="7"/>
      <c r="F39" s="8"/>
      <c r="G39" s="6"/>
      <c r="H39" s="9"/>
      <c r="I39" s="10"/>
      <c r="J39" s="6"/>
      <c r="K39" s="7"/>
    </row>
    <row r="40" spans="1:11" ht="13.5">
      <c r="A40" s="44" t="s">
        <v>21</v>
      </c>
      <c r="B40" s="45"/>
      <c r="C40" s="6"/>
      <c r="D40" s="6"/>
      <c r="E40" s="7"/>
      <c r="F40" s="8"/>
      <c r="G40" s="6"/>
      <c r="H40" s="9"/>
      <c r="I40" s="10"/>
      <c r="J40" s="6"/>
      <c r="K40" s="7"/>
    </row>
    <row r="41" spans="1:11" ht="13.5">
      <c r="A41" s="44" t="s">
        <v>22</v>
      </c>
      <c r="B41" s="45"/>
      <c r="C41" s="6"/>
      <c r="D41" s="6"/>
      <c r="E41" s="7"/>
      <c r="F41" s="8"/>
      <c r="G41" s="6"/>
      <c r="H41" s="9"/>
      <c r="I41" s="10"/>
      <c r="J41" s="6"/>
      <c r="K41" s="7"/>
    </row>
    <row r="42" spans="1:11" ht="13.5">
      <c r="A42" s="44" t="s">
        <v>23</v>
      </c>
      <c r="B42" s="45"/>
      <c r="C42" s="6"/>
      <c r="D42" s="6"/>
      <c r="E42" s="7"/>
      <c r="F42" s="8"/>
      <c r="G42" s="6"/>
      <c r="H42" s="9"/>
      <c r="I42" s="10"/>
      <c r="J42" s="6"/>
      <c r="K42" s="7"/>
    </row>
    <row r="43" spans="1:11" ht="13.5">
      <c r="A43" s="44" t="s">
        <v>24</v>
      </c>
      <c r="B43" s="45"/>
      <c r="C43" s="6"/>
      <c r="D43" s="6"/>
      <c r="E43" s="7"/>
      <c r="F43" s="8"/>
      <c r="G43" s="6"/>
      <c r="H43" s="9"/>
      <c r="I43" s="10"/>
      <c r="J43" s="6"/>
      <c r="K43" s="7"/>
    </row>
    <row r="44" spans="1:11" ht="13.5">
      <c r="A44" s="44" t="s">
        <v>25</v>
      </c>
      <c r="B44" s="37"/>
      <c r="C44" s="6"/>
      <c r="D44" s="6"/>
      <c r="E44" s="7"/>
      <c r="F44" s="8"/>
      <c r="G44" s="6"/>
      <c r="H44" s="9"/>
      <c r="I44" s="10"/>
      <c r="J44" s="6"/>
      <c r="K44" s="7"/>
    </row>
    <row r="45" spans="1:11" ht="13.5">
      <c r="A45" s="44" t="s">
        <v>26</v>
      </c>
      <c r="B45" s="37"/>
      <c r="C45" s="11"/>
      <c r="D45" s="11"/>
      <c r="E45" s="12"/>
      <c r="F45" s="13"/>
      <c r="G45" s="11"/>
      <c r="H45" s="14"/>
      <c r="I45" s="15"/>
      <c r="J45" s="11"/>
      <c r="K45" s="12"/>
    </row>
    <row r="46" spans="1:11" ht="13.5">
      <c r="A46" s="44" t="s">
        <v>27</v>
      </c>
      <c r="B46" s="37"/>
      <c r="C46" s="16"/>
      <c r="D46" s="16"/>
      <c r="E46" s="17"/>
      <c r="F46" s="18"/>
      <c r="G46" s="16"/>
      <c r="H46" s="19"/>
      <c r="I46" s="20"/>
      <c r="J46" s="16"/>
      <c r="K46" s="17"/>
    </row>
    <row r="47" spans="1:11" ht="13.5">
      <c r="A47" s="46" t="s">
        <v>28</v>
      </c>
      <c r="B47" s="37"/>
      <c r="C47" s="6">
        <f>SUM(C38:C46)</f>
        <v>0</v>
      </c>
      <c r="D47" s="6">
        <f aca="true" t="shared" si="7" ref="D47:K47">SUM(D38:D46)</f>
        <v>0</v>
      </c>
      <c r="E47" s="7">
        <f t="shared" si="7"/>
        <v>0</v>
      </c>
      <c r="F47" s="8">
        <f t="shared" si="7"/>
        <v>0</v>
      </c>
      <c r="G47" s="6">
        <f t="shared" si="7"/>
        <v>0</v>
      </c>
      <c r="H47" s="9">
        <f t="shared" si="7"/>
        <v>0</v>
      </c>
      <c r="I47" s="10">
        <f t="shared" si="7"/>
        <v>0</v>
      </c>
      <c r="J47" s="6">
        <f t="shared" si="7"/>
        <v>0</v>
      </c>
      <c r="K47" s="7">
        <f t="shared" si="7"/>
        <v>0</v>
      </c>
    </row>
    <row r="48" spans="1:11" ht="13.5">
      <c r="A48" s="47" t="s">
        <v>29</v>
      </c>
      <c r="B48" s="48"/>
      <c r="C48" s="6"/>
      <c r="D48" s="6"/>
      <c r="E48" s="7"/>
      <c r="F48" s="8"/>
      <c r="G48" s="6"/>
      <c r="H48" s="9"/>
      <c r="I48" s="10"/>
      <c r="J48" s="6"/>
      <c r="K48" s="7"/>
    </row>
    <row r="49" spans="1:11" ht="13.5">
      <c r="A49" s="47" t="s">
        <v>30</v>
      </c>
      <c r="B49" s="37"/>
      <c r="C49" s="16"/>
      <c r="D49" s="16"/>
      <c r="E49" s="17"/>
      <c r="F49" s="18"/>
      <c r="G49" s="16"/>
      <c r="H49" s="19"/>
      <c r="I49" s="20"/>
      <c r="J49" s="16"/>
      <c r="K49" s="17"/>
    </row>
    <row r="50" spans="1:11" ht="13.5">
      <c r="A50" s="46" t="s">
        <v>31</v>
      </c>
      <c r="B50" s="37"/>
      <c r="C50" s="21">
        <f aca="true" t="shared" si="8" ref="C50:K50">SUM(C48:C49)</f>
        <v>0</v>
      </c>
      <c r="D50" s="21">
        <f t="shared" si="8"/>
        <v>0</v>
      </c>
      <c r="E50" s="22">
        <f t="shared" si="8"/>
        <v>0</v>
      </c>
      <c r="F50" s="23">
        <f t="shared" si="8"/>
        <v>0</v>
      </c>
      <c r="G50" s="21">
        <f t="shared" si="8"/>
        <v>0</v>
      </c>
      <c r="H50" s="24">
        <f t="shared" si="8"/>
        <v>0</v>
      </c>
      <c r="I50" s="25">
        <f t="shared" si="8"/>
        <v>0</v>
      </c>
      <c r="J50" s="21">
        <f t="shared" si="8"/>
        <v>0</v>
      </c>
      <c r="K50" s="22">
        <f t="shared" si="8"/>
        <v>0</v>
      </c>
    </row>
    <row r="51" spans="1:11" ht="13.5">
      <c r="A51" s="49" t="s">
        <v>102</v>
      </c>
      <c r="B51" s="37"/>
      <c r="C51" s="6"/>
      <c r="D51" s="6"/>
      <c r="E51" s="7"/>
      <c r="F51" s="8"/>
      <c r="G51" s="6"/>
      <c r="H51" s="9"/>
      <c r="I51" s="10"/>
      <c r="J51" s="6"/>
      <c r="K51" s="7"/>
    </row>
    <row r="52" spans="1:11" ht="13.5">
      <c r="A52" s="47" t="s">
        <v>32</v>
      </c>
      <c r="B52" s="37"/>
      <c r="C52" s="11"/>
      <c r="D52" s="11"/>
      <c r="E52" s="12"/>
      <c r="F52" s="13"/>
      <c r="G52" s="11"/>
      <c r="H52" s="14"/>
      <c r="I52" s="15"/>
      <c r="J52" s="11"/>
      <c r="K52" s="12"/>
    </row>
    <row r="53" spans="1:11" ht="13.5">
      <c r="A53" s="47" t="s">
        <v>33</v>
      </c>
      <c r="B53" s="37"/>
      <c r="C53" s="16"/>
      <c r="D53" s="16"/>
      <c r="E53" s="17"/>
      <c r="F53" s="18"/>
      <c r="G53" s="16"/>
      <c r="H53" s="19"/>
      <c r="I53" s="20"/>
      <c r="J53" s="16"/>
      <c r="K53" s="17"/>
    </row>
    <row r="54" spans="1:11" ht="13.5">
      <c r="A54" s="46" t="s">
        <v>34</v>
      </c>
      <c r="B54" s="37"/>
      <c r="C54" s="6">
        <f aca="true" t="shared" si="9" ref="C54:K54">SUM(C52:C53)</f>
        <v>0</v>
      </c>
      <c r="D54" s="6">
        <f t="shared" si="9"/>
        <v>0</v>
      </c>
      <c r="E54" s="7">
        <f t="shared" si="9"/>
        <v>0</v>
      </c>
      <c r="F54" s="8">
        <f t="shared" si="9"/>
        <v>0</v>
      </c>
      <c r="G54" s="6">
        <f t="shared" si="9"/>
        <v>0</v>
      </c>
      <c r="H54" s="9">
        <f t="shared" si="9"/>
        <v>0</v>
      </c>
      <c r="I54" s="10">
        <f t="shared" si="9"/>
        <v>0</v>
      </c>
      <c r="J54" s="6">
        <f t="shared" si="9"/>
        <v>0</v>
      </c>
      <c r="K54" s="7">
        <f t="shared" si="9"/>
        <v>0</v>
      </c>
    </row>
    <row r="55" spans="1:11" ht="13.5">
      <c r="A55" s="47" t="s">
        <v>35</v>
      </c>
      <c r="B55" s="48"/>
      <c r="C55" s="6"/>
      <c r="D55" s="6"/>
      <c r="E55" s="7"/>
      <c r="F55" s="8"/>
      <c r="G55" s="6"/>
      <c r="H55" s="9"/>
      <c r="I55" s="10"/>
      <c r="J55" s="6"/>
      <c r="K55" s="7"/>
    </row>
    <row r="56" spans="1:11" ht="13.5">
      <c r="A56" s="47" t="s">
        <v>36</v>
      </c>
      <c r="B56" s="37"/>
      <c r="C56" s="16"/>
      <c r="D56" s="16"/>
      <c r="E56" s="17"/>
      <c r="F56" s="18"/>
      <c r="G56" s="16"/>
      <c r="H56" s="19"/>
      <c r="I56" s="20"/>
      <c r="J56" s="16"/>
      <c r="K56" s="17"/>
    </row>
    <row r="57" spans="1:11" ht="13.5">
      <c r="A57" s="46" t="s">
        <v>103</v>
      </c>
      <c r="B57" s="37"/>
      <c r="C57" s="21">
        <f aca="true" t="shared" si="10" ref="C57:K57">SUM(C55:C56)</f>
        <v>0</v>
      </c>
      <c r="D57" s="21">
        <f t="shared" si="10"/>
        <v>0</v>
      </c>
      <c r="E57" s="22">
        <f t="shared" si="10"/>
        <v>0</v>
      </c>
      <c r="F57" s="23">
        <f t="shared" si="10"/>
        <v>0</v>
      </c>
      <c r="G57" s="21">
        <f t="shared" si="10"/>
        <v>0</v>
      </c>
      <c r="H57" s="24">
        <f t="shared" si="10"/>
        <v>0</v>
      </c>
      <c r="I57" s="25">
        <f t="shared" si="10"/>
        <v>0</v>
      </c>
      <c r="J57" s="21">
        <f t="shared" si="10"/>
        <v>0</v>
      </c>
      <c r="K57" s="22">
        <f t="shared" si="10"/>
        <v>0</v>
      </c>
    </row>
    <row r="58" spans="1:11" ht="13.5">
      <c r="A58" s="49" t="s">
        <v>37</v>
      </c>
      <c r="B58" s="37"/>
      <c r="C58" s="6"/>
      <c r="D58" s="6"/>
      <c r="E58" s="7"/>
      <c r="F58" s="8"/>
      <c r="G58" s="6"/>
      <c r="H58" s="9"/>
      <c r="I58" s="10"/>
      <c r="J58" s="6"/>
      <c r="K58" s="7"/>
    </row>
    <row r="59" spans="1:11" ht="13.5">
      <c r="A59" s="47" t="s">
        <v>38</v>
      </c>
      <c r="B59" s="37"/>
      <c r="C59" s="11"/>
      <c r="D59" s="11"/>
      <c r="E59" s="12"/>
      <c r="F59" s="13"/>
      <c r="G59" s="11"/>
      <c r="H59" s="14"/>
      <c r="I59" s="15"/>
      <c r="J59" s="11"/>
      <c r="K59" s="12"/>
    </row>
    <row r="60" spans="1:11" ht="13.5">
      <c r="A60" s="47" t="s">
        <v>39</v>
      </c>
      <c r="B60" s="37"/>
      <c r="C60" s="16"/>
      <c r="D60" s="16"/>
      <c r="E60" s="17"/>
      <c r="F60" s="18"/>
      <c r="G60" s="16"/>
      <c r="H60" s="19"/>
      <c r="I60" s="20"/>
      <c r="J60" s="16"/>
      <c r="K60" s="17"/>
    </row>
    <row r="61" spans="1:11" ht="13.5">
      <c r="A61" s="46" t="s">
        <v>40</v>
      </c>
      <c r="B61" s="37"/>
      <c r="C61" s="6">
        <f aca="true" t="shared" si="11" ref="C61:K61">SUM(C59:C60)</f>
        <v>0</v>
      </c>
      <c r="D61" s="6">
        <f t="shared" si="11"/>
        <v>0</v>
      </c>
      <c r="E61" s="7">
        <f t="shared" si="11"/>
        <v>0</v>
      </c>
      <c r="F61" s="8">
        <f t="shared" si="11"/>
        <v>0</v>
      </c>
      <c r="G61" s="6">
        <f t="shared" si="11"/>
        <v>0</v>
      </c>
      <c r="H61" s="9">
        <f t="shared" si="11"/>
        <v>0</v>
      </c>
      <c r="I61" s="10">
        <f t="shared" si="11"/>
        <v>0</v>
      </c>
      <c r="J61" s="6">
        <f t="shared" si="11"/>
        <v>0</v>
      </c>
      <c r="K61" s="7">
        <f t="shared" si="11"/>
        <v>0</v>
      </c>
    </row>
    <row r="62" spans="1:11" ht="13.5">
      <c r="A62" s="50" t="s">
        <v>41</v>
      </c>
      <c r="B62" s="37"/>
      <c r="C62" s="11"/>
      <c r="D62" s="11"/>
      <c r="E62" s="12"/>
      <c r="F62" s="13"/>
      <c r="G62" s="11"/>
      <c r="H62" s="14"/>
      <c r="I62" s="15"/>
      <c r="J62" s="11"/>
      <c r="K62" s="12"/>
    </row>
    <row r="63" spans="1:11" ht="13.5">
      <c r="A63" s="49" t="s">
        <v>42</v>
      </c>
      <c r="B63" s="37"/>
      <c r="C63" s="6"/>
      <c r="D63" s="6"/>
      <c r="E63" s="7"/>
      <c r="F63" s="8"/>
      <c r="G63" s="6"/>
      <c r="H63" s="9"/>
      <c r="I63" s="10"/>
      <c r="J63" s="6"/>
      <c r="K63" s="7"/>
    </row>
    <row r="64" spans="1:11" ht="13.5">
      <c r="A64" s="49" t="s">
        <v>43</v>
      </c>
      <c r="B64" s="37"/>
      <c r="C64" s="6"/>
      <c r="D64" s="6"/>
      <c r="E64" s="7"/>
      <c r="F64" s="8"/>
      <c r="G64" s="6"/>
      <c r="H64" s="9"/>
      <c r="I64" s="10"/>
      <c r="J64" s="6"/>
      <c r="K64" s="7"/>
    </row>
    <row r="65" spans="1:11" ht="13.5">
      <c r="A65" s="50" t="s">
        <v>44</v>
      </c>
      <c r="B65" s="48"/>
      <c r="C65" s="6"/>
      <c r="D65" s="6"/>
      <c r="E65" s="7"/>
      <c r="F65" s="8"/>
      <c r="G65" s="6"/>
      <c r="H65" s="9"/>
      <c r="I65" s="10"/>
      <c r="J65" s="6"/>
      <c r="K65" s="7"/>
    </row>
    <row r="66" spans="1:11" ht="13.5">
      <c r="A66" s="49" t="s">
        <v>45</v>
      </c>
      <c r="B66" s="37"/>
      <c r="C66" s="6"/>
      <c r="D66" s="6"/>
      <c r="E66" s="7"/>
      <c r="F66" s="8"/>
      <c r="G66" s="6"/>
      <c r="H66" s="9"/>
      <c r="I66" s="10"/>
      <c r="J66" s="6"/>
      <c r="K66" s="7"/>
    </row>
    <row r="67" spans="1:11" ht="13.5">
      <c r="A67" s="49" t="s">
        <v>46</v>
      </c>
      <c r="B67" s="37"/>
      <c r="C67" s="16"/>
      <c r="D67" s="16"/>
      <c r="E67" s="17"/>
      <c r="F67" s="18"/>
      <c r="G67" s="16"/>
      <c r="H67" s="19"/>
      <c r="I67" s="20"/>
      <c r="J67" s="16"/>
      <c r="K67" s="17"/>
    </row>
    <row r="68" spans="1:11" ht="4.5" customHeight="1">
      <c r="A68" s="49"/>
      <c r="B68" s="37"/>
      <c r="C68" s="6"/>
      <c r="D68" s="6"/>
      <c r="E68" s="7"/>
      <c r="F68" s="8"/>
      <c r="G68" s="6"/>
      <c r="H68" s="9"/>
      <c r="I68" s="10"/>
      <c r="J68" s="6"/>
      <c r="K68" s="7"/>
    </row>
    <row r="69" spans="1:11" ht="13.5">
      <c r="A69" s="43" t="s">
        <v>49</v>
      </c>
      <c r="B69" s="37" t="s">
        <v>50</v>
      </c>
      <c r="C69" s="38">
        <f>C79+C82+C83+C86+C89+C90+SUM(C93:C99)</f>
        <v>0</v>
      </c>
      <c r="D69" s="38">
        <f aca="true" t="shared" si="12" ref="D69:K69">D79+D82+D83+D86+D89+D90+SUM(D93:D99)</f>
        <v>0</v>
      </c>
      <c r="E69" s="39">
        <f t="shared" si="12"/>
        <v>12025125</v>
      </c>
      <c r="F69" s="40">
        <f t="shared" si="12"/>
        <v>0</v>
      </c>
      <c r="G69" s="38">
        <f t="shared" si="12"/>
        <v>0</v>
      </c>
      <c r="H69" s="41">
        <f t="shared" si="12"/>
        <v>0</v>
      </c>
      <c r="I69" s="42">
        <f t="shared" si="12"/>
        <v>1500000</v>
      </c>
      <c r="J69" s="38">
        <f t="shared" si="12"/>
        <v>5000000</v>
      </c>
      <c r="K69" s="39">
        <f t="shared" si="12"/>
        <v>47400000</v>
      </c>
    </row>
    <row r="70" spans="1:11" ht="13.5">
      <c r="A70" s="44" t="s">
        <v>19</v>
      </c>
      <c r="B70" s="45"/>
      <c r="C70" s="6"/>
      <c r="D70" s="6"/>
      <c r="E70" s="7">
        <v>12025125</v>
      </c>
      <c r="F70" s="8"/>
      <c r="G70" s="6"/>
      <c r="H70" s="9"/>
      <c r="I70" s="10">
        <v>1500000</v>
      </c>
      <c r="J70" s="6">
        <v>5000000</v>
      </c>
      <c r="K70" s="7">
        <v>47400000</v>
      </c>
    </row>
    <row r="71" spans="1:11" ht="13.5">
      <c r="A71" s="44" t="s">
        <v>20</v>
      </c>
      <c r="B71" s="45"/>
      <c r="C71" s="6"/>
      <c r="D71" s="6"/>
      <c r="E71" s="7"/>
      <c r="F71" s="8"/>
      <c r="G71" s="6"/>
      <c r="H71" s="9"/>
      <c r="I71" s="10"/>
      <c r="J71" s="6"/>
      <c r="K71" s="7"/>
    </row>
    <row r="72" spans="1:11" ht="13.5">
      <c r="A72" s="44" t="s">
        <v>21</v>
      </c>
      <c r="B72" s="45"/>
      <c r="C72" s="6"/>
      <c r="D72" s="6"/>
      <c r="E72" s="7"/>
      <c r="F72" s="8"/>
      <c r="G72" s="6"/>
      <c r="H72" s="9"/>
      <c r="I72" s="10"/>
      <c r="J72" s="6"/>
      <c r="K72" s="7"/>
    </row>
    <row r="73" spans="1:11" ht="13.5">
      <c r="A73" s="44" t="s">
        <v>22</v>
      </c>
      <c r="B73" s="45"/>
      <c r="C73" s="6"/>
      <c r="D73" s="6"/>
      <c r="E73" s="7"/>
      <c r="F73" s="8"/>
      <c r="G73" s="6"/>
      <c r="H73" s="9"/>
      <c r="I73" s="10"/>
      <c r="J73" s="6"/>
      <c r="K73" s="7"/>
    </row>
    <row r="74" spans="1:11" ht="13.5">
      <c r="A74" s="44" t="s">
        <v>23</v>
      </c>
      <c r="B74" s="45"/>
      <c r="C74" s="6"/>
      <c r="D74" s="6"/>
      <c r="E74" s="7"/>
      <c r="F74" s="8"/>
      <c r="G74" s="6"/>
      <c r="H74" s="9"/>
      <c r="I74" s="10"/>
      <c r="J74" s="6"/>
      <c r="K74" s="7"/>
    </row>
    <row r="75" spans="1:11" ht="13.5">
      <c r="A75" s="44" t="s">
        <v>24</v>
      </c>
      <c r="B75" s="45"/>
      <c r="C75" s="6"/>
      <c r="D75" s="6"/>
      <c r="E75" s="7"/>
      <c r="F75" s="8"/>
      <c r="G75" s="6"/>
      <c r="H75" s="9"/>
      <c r="I75" s="10"/>
      <c r="J75" s="6"/>
      <c r="K75" s="7"/>
    </row>
    <row r="76" spans="1:11" ht="13.5">
      <c r="A76" s="44" t="s">
        <v>25</v>
      </c>
      <c r="B76" s="37"/>
      <c r="C76" s="6"/>
      <c r="D76" s="6"/>
      <c r="E76" s="7"/>
      <c r="F76" s="8"/>
      <c r="G76" s="6"/>
      <c r="H76" s="9"/>
      <c r="I76" s="10"/>
      <c r="J76" s="6"/>
      <c r="K76" s="7"/>
    </row>
    <row r="77" spans="1:11" ht="13.5">
      <c r="A77" s="44" t="s">
        <v>26</v>
      </c>
      <c r="B77" s="37"/>
      <c r="C77" s="11"/>
      <c r="D77" s="11"/>
      <c r="E77" s="12"/>
      <c r="F77" s="13"/>
      <c r="G77" s="11"/>
      <c r="H77" s="14"/>
      <c r="I77" s="15"/>
      <c r="J77" s="11"/>
      <c r="K77" s="12"/>
    </row>
    <row r="78" spans="1:11" ht="13.5">
      <c r="A78" s="44" t="s">
        <v>27</v>
      </c>
      <c r="B78" s="37"/>
      <c r="C78" s="16"/>
      <c r="D78" s="16"/>
      <c r="E78" s="17"/>
      <c r="F78" s="18"/>
      <c r="G78" s="16"/>
      <c r="H78" s="19"/>
      <c r="I78" s="20"/>
      <c r="J78" s="16"/>
      <c r="K78" s="17"/>
    </row>
    <row r="79" spans="1:11" ht="13.5">
      <c r="A79" s="46" t="s">
        <v>28</v>
      </c>
      <c r="B79" s="37"/>
      <c r="C79" s="6">
        <f>SUM(C70:C78)</f>
        <v>0</v>
      </c>
      <c r="D79" s="6">
        <f aca="true" t="shared" si="13" ref="D79:K79">SUM(D70:D78)</f>
        <v>0</v>
      </c>
      <c r="E79" s="7">
        <f t="shared" si="13"/>
        <v>12025125</v>
      </c>
      <c r="F79" s="8">
        <f t="shared" si="13"/>
        <v>0</v>
      </c>
      <c r="G79" s="6">
        <f t="shared" si="13"/>
        <v>0</v>
      </c>
      <c r="H79" s="9">
        <f t="shared" si="13"/>
        <v>0</v>
      </c>
      <c r="I79" s="10">
        <f t="shared" si="13"/>
        <v>1500000</v>
      </c>
      <c r="J79" s="6">
        <f t="shared" si="13"/>
        <v>5000000</v>
      </c>
      <c r="K79" s="7">
        <f t="shared" si="13"/>
        <v>47400000</v>
      </c>
    </row>
    <row r="80" spans="1:11" ht="13.5">
      <c r="A80" s="47" t="s">
        <v>29</v>
      </c>
      <c r="B80" s="48"/>
      <c r="C80" s="6"/>
      <c r="D80" s="6"/>
      <c r="E80" s="7"/>
      <c r="F80" s="8"/>
      <c r="G80" s="6"/>
      <c r="H80" s="9"/>
      <c r="I80" s="10"/>
      <c r="J80" s="6"/>
      <c r="K80" s="7"/>
    </row>
    <row r="81" spans="1:11" ht="13.5">
      <c r="A81" s="47" t="s">
        <v>30</v>
      </c>
      <c r="B81" s="37"/>
      <c r="C81" s="16"/>
      <c r="D81" s="16"/>
      <c r="E81" s="17"/>
      <c r="F81" s="18"/>
      <c r="G81" s="16"/>
      <c r="H81" s="19"/>
      <c r="I81" s="20"/>
      <c r="J81" s="16"/>
      <c r="K81" s="17"/>
    </row>
    <row r="82" spans="1:11" ht="13.5">
      <c r="A82" s="46" t="s">
        <v>31</v>
      </c>
      <c r="B82" s="37"/>
      <c r="C82" s="21">
        <f aca="true" t="shared" si="14" ref="C82:K82">SUM(C80:C81)</f>
        <v>0</v>
      </c>
      <c r="D82" s="21">
        <f t="shared" si="14"/>
        <v>0</v>
      </c>
      <c r="E82" s="22">
        <f t="shared" si="14"/>
        <v>0</v>
      </c>
      <c r="F82" s="23">
        <f t="shared" si="14"/>
        <v>0</v>
      </c>
      <c r="G82" s="21">
        <f t="shared" si="14"/>
        <v>0</v>
      </c>
      <c r="H82" s="24">
        <f t="shared" si="14"/>
        <v>0</v>
      </c>
      <c r="I82" s="25">
        <f t="shared" si="14"/>
        <v>0</v>
      </c>
      <c r="J82" s="21">
        <f t="shared" si="14"/>
        <v>0</v>
      </c>
      <c r="K82" s="22">
        <f t="shared" si="14"/>
        <v>0</v>
      </c>
    </row>
    <row r="83" spans="1:11" ht="13.5">
      <c r="A83" s="49" t="s">
        <v>102</v>
      </c>
      <c r="B83" s="37"/>
      <c r="C83" s="6"/>
      <c r="D83" s="6"/>
      <c r="E83" s="7"/>
      <c r="F83" s="8"/>
      <c r="G83" s="6"/>
      <c r="H83" s="9"/>
      <c r="I83" s="10"/>
      <c r="J83" s="6"/>
      <c r="K83" s="7"/>
    </row>
    <row r="84" spans="1:11" ht="13.5">
      <c r="A84" s="47" t="s">
        <v>32</v>
      </c>
      <c r="B84" s="37"/>
      <c r="C84" s="11"/>
      <c r="D84" s="11"/>
      <c r="E84" s="12"/>
      <c r="F84" s="13"/>
      <c r="G84" s="11"/>
      <c r="H84" s="14"/>
      <c r="I84" s="15"/>
      <c r="J84" s="11"/>
      <c r="K84" s="12"/>
    </row>
    <row r="85" spans="1:11" ht="13.5">
      <c r="A85" s="47" t="s">
        <v>33</v>
      </c>
      <c r="B85" s="37"/>
      <c r="C85" s="16"/>
      <c r="D85" s="16"/>
      <c r="E85" s="17"/>
      <c r="F85" s="18"/>
      <c r="G85" s="16"/>
      <c r="H85" s="19"/>
      <c r="I85" s="20"/>
      <c r="J85" s="16"/>
      <c r="K85" s="17"/>
    </row>
    <row r="86" spans="1:11" ht="13.5">
      <c r="A86" s="46" t="s">
        <v>34</v>
      </c>
      <c r="B86" s="37"/>
      <c r="C86" s="6">
        <f aca="true" t="shared" si="15" ref="C86:K86">SUM(C84:C85)</f>
        <v>0</v>
      </c>
      <c r="D86" s="6">
        <f t="shared" si="15"/>
        <v>0</v>
      </c>
      <c r="E86" s="7">
        <f t="shared" si="15"/>
        <v>0</v>
      </c>
      <c r="F86" s="8">
        <f t="shared" si="15"/>
        <v>0</v>
      </c>
      <c r="G86" s="6">
        <f t="shared" si="15"/>
        <v>0</v>
      </c>
      <c r="H86" s="9">
        <f t="shared" si="15"/>
        <v>0</v>
      </c>
      <c r="I86" s="10">
        <f t="shared" si="15"/>
        <v>0</v>
      </c>
      <c r="J86" s="6">
        <f t="shared" si="15"/>
        <v>0</v>
      </c>
      <c r="K86" s="7">
        <f t="shared" si="15"/>
        <v>0</v>
      </c>
    </row>
    <row r="87" spans="1:11" ht="13.5">
      <c r="A87" s="47" t="s">
        <v>35</v>
      </c>
      <c r="B87" s="48"/>
      <c r="C87" s="6"/>
      <c r="D87" s="6"/>
      <c r="E87" s="7"/>
      <c r="F87" s="8"/>
      <c r="G87" s="6"/>
      <c r="H87" s="9"/>
      <c r="I87" s="10"/>
      <c r="J87" s="6"/>
      <c r="K87" s="7"/>
    </row>
    <row r="88" spans="1:11" ht="13.5">
      <c r="A88" s="47" t="s">
        <v>36</v>
      </c>
      <c r="B88" s="37"/>
      <c r="C88" s="16"/>
      <c r="D88" s="16"/>
      <c r="E88" s="17"/>
      <c r="F88" s="18"/>
      <c r="G88" s="16"/>
      <c r="H88" s="19"/>
      <c r="I88" s="20"/>
      <c r="J88" s="16"/>
      <c r="K88" s="17"/>
    </row>
    <row r="89" spans="1:11" ht="13.5">
      <c r="A89" s="46" t="s">
        <v>103</v>
      </c>
      <c r="B89" s="37"/>
      <c r="C89" s="21">
        <f aca="true" t="shared" si="16" ref="C89:K89">SUM(C87:C88)</f>
        <v>0</v>
      </c>
      <c r="D89" s="21">
        <f t="shared" si="16"/>
        <v>0</v>
      </c>
      <c r="E89" s="22">
        <f t="shared" si="16"/>
        <v>0</v>
      </c>
      <c r="F89" s="23">
        <f t="shared" si="16"/>
        <v>0</v>
      </c>
      <c r="G89" s="21">
        <f t="shared" si="16"/>
        <v>0</v>
      </c>
      <c r="H89" s="24">
        <f t="shared" si="16"/>
        <v>0</v>
      </c>
      <c r="I89" s="25">
        <f t="shared" si="16"/>
        <v>0</v>
      </c>
      <c r="J89" s="21">
        <f t="shared" si="16"/>
        <v>0</v>
      </c>
      <c r="K89" s="22">
        <f t="shared" si="16"/>
        <v>0</v>
      </c>
    </row>
    <row r="90" spans="1:11" ht="13.5">
      <c r="A90" s="49" t="s">
        <v>37</v>
      </c>
      <c r="B90" s="37"/>
      <c r="C90" s="6"/>
      <c r="D90" s="6"/>
      <c r="E90" s="7"/>
      <c r="F90" s="8"/>
      <c r="G90" s="6"/>
      <c r="H90" s="9"/>
      <c r="I90" s="10"/>
      <c r="J90" s="6"/>
      <c r="K90" s="7"/>
    </row>
    <row r="91" spans="1:11" ht="13.5">
      <c r="A91" s="47" t="s">
        <v>38</v>
      </c>
      <c r="B91" s="37"/>
      <c r="C91" s="11"/>
      <c r="D91" s="11"/>
      <c r="E91" s="12"/>
      <c r="F91" s="13"/>
      <c r="G91" s="11"/>
      <c r="H91" s="14"/>
      <c r="I91" s="15"/>
      <c r="J91" s="11"/>
      <c r="K91" s="12"/>
    </row>
    <row r="92" spans="1:11" ht="13.5">
      <c r="A92" s="47" t="s">
        <v>39</v>
      </c>
      <c r="B92" s="37"/>
      <c r="C92" s="16"/>
      <c r="D92" s="16"/>
      <c r="E92" s="17"/>
      <c r="F92" s="18"/>
      <c r="G92" s="16"/>
      <c r="H92" s="19"/>
      <c r="I92" s="20"/>
      <c r="J92" s="16"/>
      <c r="K92" s="17"/>
    </row>
    <row r="93" spans="1:11" ht="13.5">
      <c r="A93" s="46" t="s">
        <v>40</v>
      </c>
      <c r="B93" s="37"/>
      <c r="C93" s="6">
        <f aca="true" t="shared" si="17" ref="C93:K93">SUM(C91:C92)</f>
        <v>0</v>
      </c>
      <c r="D93" s="6">
        <f t="shared" si="17"/>
        <v>0</v>
      </c>
      <c r="E93" s="7">
        <f t="shared" si="17"/>
        <v>0</v>
      </c>
      <c r="F93" s="8">
        <f t="shared" si="17"/>
        <v>0</v>
      </c>
      <c r="G93" s="6">
        <f t="shared" si="17"/>
        <v>0</v>
      </c>
      <c r="H93" s="9">
        <f t="shared" si="17"/>
        <v>0</v>
      </c>
      <c r="I93" s="10">
        <f t="shared" si="17"/>
        <v>0</v>
      </c>
      <c r="J93" s="6">
        <f t="shared" si="17"/>
        <v>0</v>
      </c>
      <c r="K93" s="7">
        <f t="shared" si="17"/>
        <v>0</v>
      </c>
    </row>
    <row r="94" spans="1:11" ht="13.5">
      <c r="A94" s="50" t="s">
        <v>41</v>
      </c>
      <c r="B94" s="37"/>
      <c r="C94" s="11"/>
      <c r="D94" s="11"/>
      <c r="E94" s="12"/>
      <c r="F94" s="13"/>
      <c r="G94" s="11"/>
      <c r="H94" s="14"/>
      <c r="I94" s="15"/>
      <c r="J94" s="11"/>
      <c r="K94" s="12"/>
    </row>
    <row r="95" spans="1:11" ht="13.5">
      <c r="A95" s="49" t="s">
        <v>42</v>
      </c>
      <c r="B95" s="37"/>
      <c r="C95" s="6"/>
      <c r="D95" s="6"/>
      <c r="E95" s="7"/>
      <c r="F95" s="8"/>
      <c r="G95" s="6"/>
      <c r="H95" s="9"/>
      <c r="I95" s="10"/>
      <c r="J95" s="6"/>
      <c r="K95" s="7"/>
    </row>
    <row r="96" spans="1:11" ht="13.5">
      <c r="A96" s="49" t="s">
        <v>43</v>
      </c>
      <c r="B96" s="37"/>
      <c r="C96" s="6"/>
      <c r="D96" s="6"/>
      <c r="E96" s="7"/>
      <c r="F96" s="8"/>
      <c r="G96" s="6"/>
      <c r="H96" s="9"/>
      <c r="I96" s="10"/>
      <c r="J96" s="6"/>
      <c r="K96" s="7"/>
    </row>
    <row r="97" spans="1:11" ht="13.5">
      <c r="A97" s="50" t="s">
        <v>44</v>
      </c>
      <c r="B97" s="48"/>
      <c r="C97" s="6"/>
      <c r="D97" s="6"/>
      <c r="E97" s="7"/>
      <c r="F97" s="8"/>
      <c r="G97" s="6"/>
      <c r="H97" s="9"/>
      <c r="I97" s="10"/>
      <c r="J97" s="6"/>
      <c r="K97" s="7"/>
    </row>
    <row r="98" spans="1:11" ht="13.5">
      <c r="A98" s="49" t="s">
        <v>45</v>
      </c>
      <c r="B98" s="37"/>
      <c r="C98" s="6"/>
      <c r="D98" s="6"/>
      <c r="E98" s="7"/>
      <c r="F98" s="8"/>
      <c r="G98" s="6"/>
      <c r="H98" s="9"/>
      <c r="I98" s="10"/>
      <c r="J98" s="6"/>
      <c r="K98" s="7"/>
    </row>
    <row r="99" spans="1:11" ht="13.5">
      <c r="A99" s="49" t="s">
        <v>46</v>
      </c>
      <c r="B99" s="37"/>
      <c r="C99" s="16"/>
      <c r="D99" s="16"/>
      <c r="E99" s="17"/>
      <c r="F99" s="18"/>
      <c r="G99" s="16"/>
      <c r="H99" s="19"/>
      <c r="I99" s="20"/>
      <c r="J99" s="16"/>
      <c r="K99" s="17"/>
    </row>
    <row r="100" spans="1:11" ht="4.5" customHeight="1">
      <c r="A100" s="51"/>
      <c r="B100" s="37"/>
      <c r="C100" s="6"/>
      <c r="D100" s="6"/>
      <c r="E100" s="7"/>
      <c r="F100" s="8"/>
      <c r="G100" s="6"/>
      <c r="H100" s="9"/>
      <c r="I100" s="10"/>
      <c r="J100" s="6"/>
      <c r="K100" s="7"/>
    </row>
    <row r="101" spans="1:11" ht="13.5">
      <c r="A101" s="43" t="s">
        <v>51</v>
      </c>
      <c r="B101" s="37" t="s">
        <v>52</v>
      </c>
      <c r="C101" s="38">
        <f>C111+C114+C115+C118+C121+C122+SUM(C125:C131)</f>
        <v>0</v>
      </c>
      <c r="D101" s="38">
        <f aca="true" t="shared" si="18" ref="D101:K101">D111+D114+D115+D118+D121+D122+SUM(D125:D131)</f>
        <v>0</v>
      </c>
      <c r="E101" s="39">
        <f t="shared" si="18"/>
        <v>232550791</v>
      </c>
      <c r="F101" s="40">
        <f t="shared" si="18"/>
        <v>201978240</v>
      </c>
      <c r="G101" s="38">
        <f t="shared" si="18"/>
        <v>172671779</v>
      </c>
      <c r="H101" s="41">
        <f t="shared" si="18"/>
        <v>172671779</v>
      </c>
      <c r="I101" s="42">
        <f t="shared" si="18"/>
        <v>170383000</v>
      </c>
      <c r="J101" s="38">
        <f t="shared" si="18"/>
        <v>205079000</v>
      </c>
      <c r="K101" s="39">
        <f t="shared" si="18"/>
        <v>233274001</v>
      </c>
    </row>
    <row r="102" spans="1:11" ht="13.5">
      <c r="A102" s="44" t="s">
        <v>19</v>
      </c>
      <c r="B102" s="45"/>
      <c r="C102" s="6"/>
      <c r="D102" s="6"/>
      <c r="E102" s="7">
        <v>54549043</v>
      </c>
      <c r="F102" s="8">
        <v>119699988</v>
      </c>
      <c r="G102" s="6">
        <v>102600000</v>
      </c>
      <c r="H102" s="9">
        <v>102600000</v>
      </c>
      <c r="I102" s="10">
        <v>135483000</v>
      </c>
      <c r="J102" s="6">
        <v>140328250</v>
      </c>
      <c r="K102" s="7">
        <v>148574001</v>
      </c>
    </row>
    <row r="103" spans="1:11" ht="13.5">
      <c r="A103" s="44" t="s">
        <v>20</v>
      </c>
      <c r="B103" s="45"/>
      <c r="C103" s="6"/>
      <c r="D103" s="6"/>
      <c r="E103" s="7"/>
      <c r="F103" s="8"/>
      <c r="G103" s="6"/>
      <c r="H103" s="9"/>
      <c r="I103" s="10"/>
      <c r="J103" s="6"/>
      <c r="K103" s="7"/>
    </row>
    <row r="104" spans="1:11" ht="13.5">
      <c r="A104" s="44" t="s">
        <v>21</v>
      </c>
      <c r="B104" s="45"/>
      <c r="C104" s="6"/>
      <c r="D104" s="6"/>
      <c r="E104" s="7"/>
      <c r="F104" s="8">
        <v>5100012</v>
      </c>
      <c r="G104" s="6">
        <v>4600000</v>
      </c>
      <c r="H104" s="9">
        <v>4600000</v>
      </c>
      <c r="I104" s="10">
        <v>1800000</v>
      </c>
      <c r="J104" s="6">
        <v>4800000</v>
      </c>
      <c r="K104" s="7">
        <v>19200000</v>
      </c>
    </row>
    <row r="105" spans="1:11" ht="13.5">
      <c r="A105" s="44" t="s">
        <v>22</v>
      </c>
      <c r="B105" s="45"/>
      <c r="C105" s="6"/>
      <c r="D105" s="6"/>
      <c r="E105" s="7"/>
      <c r="F105" s="8">
        <v>150000</v>
      </c>
      <c r="G105" s="6">
        <v>150000</v>
      </c>
      <c r="H105" s="9">
        <v>150000</v>
      </c>
      <c r="I105" s="10">
        <v>300000</v>
      </c>
      <c r="J105" s="6"/>
      <c r="K105" s="7"/>
    </row>
    <row r="106" spans="1:11" ht="13.5">
      <c r="A106" s="44" t="s">
        <v>23</v>
      </c>
      <c r="B106" s="45"/>
      <c r="C106" s="6"/>
      <c r="D106" s="6"/>
      <c r="E106" s="7"/>
      <c r="F106" s="8"/>
      <c r="G106" s="6"/>
      <c r="H106" s="9"/>
      <c r="I106" s="10"/>
      <c r="J106" s="6"/>
      <c r="K106" s="7"/>
    </row>
    <row r="107" spans="1:11" ht="13.5">
      <c r="A107" s="44" t="s">
        <v>24</v>
      </c>
      <c r="B107" s="45"/>
      <c r="C107" s="6"/>
      <c r="D107" s="6"/>
      <c r="E107" s="7"/>
      <c r="F107" s="8">
        <v>3899988</v>
      </c>
      <c r="G107" s="6">
        <v>3500000</v>
      </c>
      <c r="H107" s="9">
        <v>3500000</v>
      </c>
      <c r="I107" s="10">
        <v>1650000</v>
      </c>
      <c r="J107" s="6">
        <v>5500000</v>
      </c>
      <c r="K107" s="7">
        <v>14000000</v>
      </c>
    </row>
    <row r="108" spans="1:11" ht="13.5">
      <c r="A108" s="44" t="s">
        <v>25</v>
      </c>
      <c r="B108" s="37"/>
      <c r="C108" s="6"/>
      <c r="D108" s="6"/>
      <c r="E108" s="7"/>
      <c r="F108" s="8"/>
      <c r="G108" s="6"/>
      <c r="H108" s="9"/>
      <c r="I108" s="10"/>
      <c r="J108" s="6"/>
      <c r="K108" s="7"/>
    </row>
    <row r="109" spans="1:11" ht="13.5">
      <c r="A109" s="44" t="s">
        <v>26</v>
      </c>
      <c r="B109" s="37"/>
      <c r="C109" s="11"/>
      <c r="D109" s="11"/>
      <c r="E109" s="12"/>
      <c r="F109" s="13"/>
      <c r="G109" s="11"/>
      <c r="H109" s="14"/>
      <c r="I109" s="15"/>
      <c r="J109" s="11"/>
      <c r="K109" s="12"/>
    </row>
    <row r="110" spans="1:11" ht="13.5">
      <c r="A110" s="44" t="s">
        <v>27</v>
      </c>
      <c r="B110" s="37"/>
      <c r="C110" s="16"/>
      <c r="D110" s="16"/>
      <c r="E110" s="17"/>
      <c r="F110" s="18"/>
      <c r="G110" s="16"/>
      <c r="H110" s="19"/>
      <c r="I110" s="20"/>
      <c r="J110" s="16"/>
      <c r="K110" s="17"/>
    </row>
    <row r="111" spans="1:11" ht="13.5">
      <c r="A111" s="46" t="s">
        <v>28</v>
      </c>
      <c r="B111" s="37"/>
      <c r="C111" s="6">
        <f>SUM(C102:C110)</f>
        <v>0</v>
      </c>
      <c r="D111" s="6">
        <f aca="true" t="shared" si="19" ref="D111:K111">SUM(D102:D110)</f>
        <v>0</v>
      </c>
      <c r="E111" s="7">
        <f t="shared" si="19"/>
        <v>54549043</v>
      </c>
      <c r="F111" s="8">
        <f t="shared" si="19"/>
        <v>128849988</v>
      </c>
      <c r="G111" s="6">
        <f t="shared" si="19"/>
        <v>110850000</v>
      </c>
      <c r="H111" s="9">
        <f t="shared" si="19"/>
        <v>110850000</v>
      </c>
      <c r="I111" s="10">
        <f t="shared" si="19"/>
        <v>139233000</v>
      </c>
      <c r="J111" s="6">
        <f t="shared" si="19"/>
        <v>150628250</v>
      </c>
      <c r="K111" s="7">
        <f t="shared" si="19"/>
        <v>181774001</v>
      </c>
    </row>
    <row r="112" spans="1:11" ht="13.5">
      <c r="A112" s="47" t="s">
        <v>29</v>
      </c>
      <c r="B112" s="48"/>
      <c r="C112" s="6"/>
      <c r="D112" s="6"/>
      <c r="E112" s="7">
        <v>118321468</v>
      </c>
      <c r="F112" s="8">
        <v>10973004</v>
      </c>
      <c r="G112" s="6">
        <v>7823000</v>
      </c>
      <c r="H112" s="9">
        <v>7823000</v>
      </c>
      <c r="I112" s="10">
        <v>8800000</v>
      </c>
      <c r="J112" s="6">
        <v>23750750</v>
      </c>
      <c r="K112" s="7">
        <v>17600000</v>
      </c>
    </row>
    <row r="113" spans="1:11" ht="13.5">
      <c r="A113" s="47" t="s">
        <v>30</v>
      </c>
      <c r="B113" s="37"/>
      <c r="C113" s="16"/>
      <c r="D113" s="16"/>
      <c r="E113" s="17">
        <v>31286134</v>
      </c>
      <c r="F113" s="18">
        <v>40650000</v>
      </c>
      <c r="G113" s="16">
        <v>40800000</v>
      </c>
      <c r="H113" s="19">
        <v>40800000</v>
      </c>
      <c r="I113" s="20">
        <v>2000000</v>
      </c>
      <c r="J113" s="16"/>
      <c r="K113" s="17">
        <v>6000000</v>
      </c>
    </row>
    <row r="114" spans="1:11" ht="13.5">
      <c r="A114" s="46" t="s">
        <v>31</v>
      </c>
      <c r="B114" s="37"/>
      <c r="C114" s="21">
        <f aca="true" t="shared" si="20" ref="C114:K114">SUM(C112:C113)</f>
        <v>0</v>
      </c>
      <c r="D114" s="21">
        <f t="shared" si="20"/>
        <v>0</v>
      </c>
      <c r="E114" s="22">
        <f t="shared" si="20"/>
        <v>149607602</v>
      </c>
      <c r="F114" s="23">
        <f t="shared" si="20"/>
        <v>51623004</v>
      </c>
      <c r="G114" s="21">
        <f t="shared" si="20"/>
        <v>48623000</v>
      </c>
      <c r="H114" s="24">
        <f t="shared" si="20"/>
        <v>48623000</v>
      </c>
      <c r="I114" s="25">
        <f t="shared" si="20"/>
        <v>10800000</v>
      </c>
      <c r="J114" s="21">
        <f t="shared" si="20"/>
        <v>23750750</v>
      </c>
      <c r="K114" s="22">
        <f t="shared" si="20"/>
        <v>23600000</v>
      </c>
    </row>
    <row r="115" spans="1:11" ht="13.5">
      <c r="A115" s="49" t="s">
        <v>102</v>
      </c>
      <c r="B115" s="37"/>
      <c r="C115" s="6"/>
      <c r="D115" s="6"/>
      <c r="E115" s="7"/>
      <c r="F115" s="8"/>
      <c r="G115" s="6"/>
      <c r="H115" s="9"/>
      <c r="I115" s="10"/>
      <c r="J115" s="6"/>
      <c r="K115" s="7"/>
    </row>
    <row r="116" spans="1:11" ht="13.5">
      <c r="A116" s="47" t="s">
        <v>32</v>
      </c>
      <c r="B116" s="37"/>
      <c r="C116" s="11"/>
      <c r="D116" s="11"/>
      <c r="E116" s="12"/>
      <c r="F116" s="13"/>
      <c r="G116" s="11"/>
      <c r="H116" s="14"/>
      <c r="I116" s="15"/>
      <c r="J116" s="11"/>
      <c r="K116" s="12"/>
    </row>
    <row r="117" spans="1:11" ht="13.5">
      <c r="A117" s="47" t="s">
        <v>33</v>
      </c>
      <c r="B117" s="37"/>
      <c r="C117" s="16"/>
      <c r="D117" s="16"/>
      <c r="E117" s="17"/>
      <c r="F117" s="18"/>
      <c r="G117" s="16"/>
      <c r="H117" s="19"/>
      <c r="I117" s="20"/>
      <c r="J117" s="16"/>
      <c r="K117" s="17"/>
    </row>
    <row r="118" spans="1:11" ht="13.5">
      <c r="A118" s="46" t="s">
        <v>34</v>
      </c>
      <c r="B118" s="37"/>
      <c r="C118" s="6">
        <f aca="true" t="shared" si="21" ref="C118:K118">SUM(C116:C117)</f>
        <v>0</v>
      </c>
      <c r="D118" s="6">
        <f t="shared" si="21"/>
        <v>0</v>
      </c>
      <c r="E118" s="7">
        <f t="shared" si="21"/>
        <v>0</v>
      </c>
      <c r="F118" s="8">
        <f t="shared" si="21"/>
        <v>0</v>
      </c>
      <c r="G118" s="6">
        <f t="shared" si="21"/>
        <v>0</v>
      </c>
      <c r="H118" s="9">
        <f t="shared" si="21"/>
        <v>0</v>
      </c>
      <c r="I118" s="10">
        <f t="shared" si="21"/>
        <v>0</v>
      </c>
      <c r="J118" s="6">
        <f t="shared" si="21"/>
        <v>0</v>
      </c>
      <c r="K118" s="7">
        <f t="shared" si="21"/>
        <v>0</v>
      </c>
    </row>
    <row r="119" spans="1:11" ht="13.5">
      <c r="A119" s="47" t="s">
        <v>35</v>
      </c>
      <c r="B119" s="48"/>
      <c r="C119" s="6"/>
      <c r="D119" s="6"/>
      <c r="E119" s="7">
        <v>3816044</v>
      </c>
      <c r="F119" s="8">
        <v>10539564</v>
      </c>
      <c r="G119" s="6">
        <v>7559579</v>
      </c>
      <c r="H119" s="9">
        <v>7559579</v>
      </c>
      <c r="I119" s="10">
        <v>5000000</v>
      </c>
      <c r="J119" s="6">
        <v>7200000</v>
      </c>
      <c r="K119" s="7"/>
    </row>
    <row r="120" spans="1:11" ht="13.5">
      <c r="A120" s="47" t="s">
        <v>36</v>
      </c>
      <c r="B120" s="37"/>
      <c r="C120" s="16"/>
      <c r="D120" s="16"/>
      <c r="E120" s="17"/>
      <c r="F120" s="18"/>
      <c r="G120" s="16"/>
      <c r="H120" s="19"/>
      <c r="I120" s="20"/>
      <c r="J120" s="16"/>
      <c r="K120" s="17"/>
    </row>
    <row r="121" spans="1:11" ht="13.5">
      <c r="A121" s="46" t="s">
        <v>103</v>
      </c>
      <c r="B121" s="37"/>
      <c r="C121" s="21">
        <f aca="true" t="shared" si="22" ref="C121:K121">SUM(C119:C120)</f>
        <v>0</v>
      </c>
      <c r="D121" s="21">
        <f t="shared" si="22"/>
        <v>0</v>
      </c>
      <c r="E121" s="22">
        <f t="shared" si="22"/>
        <v>3816044</v>
      </c>
      <c r="F121" s="23">
        <f t="shared" si="22"/>
        <v>10539564</v>
      </c>
      <c r="G121" s="21">
        <f t="shared" si="22"/>
        <v>7559579</v>
      </c>
      <c r="H121" s="24">
        <f t="shared" si="22"/>
        <v>7559579</v>
      </c>
      <c r="I121" s="25">
        <f t="shared" si="22"/>
        <v>5000000</v>
      </c>
      <c r="J121" s="21">
        <f t="shared" si="22"/>
        <v>7200000</v>
      </c>
      <c r="K121" s="22">
        <f t="shared" si="22"/>
        <v>0</v>
      </c>
    </row>
    <row r="122" spans="1:11" ht="13.5">
      <c r="A122" s="49" t="s">
        <v>37</v>
      </c>
      <c r="B122" s="37"/>
      <c r="C122" s="6"/>
      <c r="D122" s="6"/>
      <c r="E122" s="7"/>
      <c r="F122" s="8"/>
      <c r="G122" s="6"/>
      <c r="H122" s="9"/>
      <c r="I122" s="10"/>
      <c r="J122" s="6"/>
      <c r="K122" s="7"/>
    </row>
    <row r="123" spans="1:11" ht="13.5">
      <c r="A123" s="47" t="s">
        <v>38</v>
      </c>
      <c r="B123" s="37"/>
      <c r="C123" s="11"/>
      <c r="D123" s="11"/>
      <c r="E123" s="12"/>
      <c r="F123" s="13"/>
      <c r="G123" s="11"/>
      <c r="H123" s="14"/>
      <c r="I123" s="15"/>
      <c r="J123" s="11"/>
      <c r="K123" s="12"/>
    </row>
    <row r="124" spans="1:11" ht="13.5">
      <c r="A124" s="47" t="s">
        <v>39</v>
      </c>
      <c r="B124" s="37"/>
      <c r="C124" s="16"/>
      <c r="D124" s="16"/>
      <c r="E124" s="17">
        <v>99942</v>
      </c>
      <c r="F124" s="18">
        <v>510000</v>
      </c>
      <c r="G124" s="16">
        <v>235000</v>
      </c>
      <c r="H124" s="19">
        <v>235000</v>
      </c>
      <c r="I124" s="20">
        <v>450000</v>
      </c>
      <c r="J124" s="16">
        <v>550000</v>
      </c>
      <c r="K124" s="17">
        <v>6800000</v>
      </c>
    </row>
    <row r="125" spans="1:11" ht="13.5">
      <c r="A125" s="46" t="s">
        <v>40</v>
      </c>
      <c r="B125" s="37"/>
      <c r="C125" s="6">
        <f aca="true" t="shared" si="23" ref="C125:K125">SUM(C123:C124)</f>
        <v>0</v>
      </c>
      <c r="D125" s="6">
        <f t="shared" si="23"/>
        <v>0</v>
      </c>
      <c r="E125" s="7">
        <f t="shared" si="23"/>
        <v>99942</v>
      </c>
      <c r="F125" s="8">
        <f t="shared" si="23"/>
        <v>510000</v>
      </c>
      <c r="G125" s="6">
        <f t="shared" si="23"/>
        <v>235000</v>
      </c>
      <c r="H125" s="9">
        <f t="shared" si="23"/>
        <v>235000</v>
      </c>
      <c r="I125" s="10">
        <f t="shared" si="23"/>
        <v>450000</v>
      </c>
      <c r="J125" s="6">
        <f t="shared" si="23"/>
        <v>550000</v>
      </c>
      <c r="K125" s="7">
        <f t="shared" si="23"/>
        <v>6800000</v>
      </c>
    </row>
    <row r="126" spans="1:11" ht="13.5">
      <c r="A126" s="50" t="s">
        <v>41</v>
      </c>
      <c r="B126" s="37"/>
      <c r="C126" s="11"/>
      <c r="D126" s="11"/>
      <c r="E126" s="12">
        <v>1234852</v>
      </c>
      <c r="F126" s="13">
        <v>1289196</v>
      </c>
      <c r="G126" s="11">
        <v>1499200</v>
      </c>
      <c r="H126" s="14">
        <v>1499200</v>
      </c>
      <c r="I126" s="15">
        <v>2452000</v>
      </c>
      <c r="J126" s="11">
        <v>6170000</v>
      </c>
      <c r="K126" s="12">
        <v>3510000</v>
      </c>
    </row>
    <row r="127" spans="1:11" ht="13.5">
      <c r="A127" s="49" t="s">
        <v>42</v>
      </c>
      <c r="B127" s="37"/>
      <c r="C127" s="6"/>
      <c r="D127" s="6"/>
      <c r="E127" s="7">
        <v>1762050</v>
      </c>
      <c r="F127" s="8">
        <v>816492</v>
      </c>
      <c r="G127" s="6">
        <v>715000</v>
      </c>
      <c r="H127" s="9">
        <v>715000</v>
      </c>
      <c r="I127" s="10">
        <v>580000</v>
      </c>
      <c r="J127" s="6">
        <v>2780000</v>
      </c>
      <c r="K127" s="7">
        <v>1490000</v>
      </c>
    </row>
    <row r="128" spans="1:11" ht="13.5">
      <c r="A128" s="49" t="s">
        <v>43</v>
      </c>
      <c r="B128" s="37"/>
      <c r="C128" s="6"/>
      <c r="D128" s="6"/>
      <c r="E128" s="7">
        <v>-2520233</v>
      </c>
      <c r="F128" s="8">
        <v>4650000</v>
      </c>
      <c r="G128" s="6">
        <v>1190000</v>
      </c>
      <c r="H128" s="9">
        <v>1190000</v>
      </c>
      <c r="I128" s="10">
        <v>10368000</v>
      </c>
      <c r="J128" s="6">
        <v>6600000</v>
      </c>
      <c r="K128" s="7">
        <v>8700000</v>
      </c>
    </row>
    <row r="129" spans="1:11" ht="13.5">
      <c r="A129" s="50" t="s">
        <v>44</v>
      </c>
      <c r="B129" s="48"/>
      <c r="C129" s="6"/>
      <c r="D129" s="6"/>
      <c r="E129" s="7">
        <v>24001491</v>
      </c>
      <c r="F129" s="8">
        <v>3699996</v>
      </c>
      <c r="G129" s="6">
        <v>2000000</v>
      </c>
      <c r="H129" s="9">
        <v>2000000</v>
      </c>
      <c r="I129" s="10">
        <v>1500000</v>
      </c>
      <c r="J129" s="6">
        <v>7400000</v>
      </c>
      <c r="K129" s="7">
        <v>7400000</v>
      </c>
    </row>
    <row r="130" spans="1:11" ht="13.5">
      <c r="A130" s="49" t="s">
        <v>45</v>
      </c>
      <c r="B130" s="37"/>
      <c r="C130" s="6"/>
      <c r="D130" s="6"/>
      <c r="E130" s="7"/>
      <c r="F130" s="8"/>
      <c r="G130" s="6"/>
      <c r="H130" s="9"/>
      <c r="I130" s="10"/>
      <c r="J130" s="6"/>
      <c r="K130" s="7"/>
    </row>
    <row r="131" spans="1:11" ht="13.5">
      <c r="A131" s="49" t="s">
        <v>46</v>
      </c>
      <c r="B131" s="37"/>
      <c r="C131" s="16"/>
      <c r="D131" s="16"/>
      <c r="E131" s="17"/>
      <c r="F131" s="18"/>
      <c r="G131" s="16"/>
      <c r="H131" s="19"/>
      <c r="I131" s="20"/>
      <c r="J131" s="16"/>
      <c r="K131" s="17"/>
    </row>
    <row r="132" spans="1:11" ht="13.5">
      <c r="A132" s="52" t="s">
        <v>53</v>
      </c>
      <c r="B132" s="53"/>
      <c r="C132" s="54">
        <f>+C5+C37+C69</f>
        <v>0</v>
      </c>
      <c r="D132" s="54">
        <f aca="true" t="shared" si="24" ref="D132:K132">+D5+D37+D69</f>
        <v>0</v>
      </c>
      <c r="E132" s="55">
        <f t="shared" si="24"/>
        <v>232550791</v>
      </c>
      <c r="F132" s="56">
        <f t="shared" si="24"/>
        <v>201978240</v>
      </c>
      <c r="G132" s="54">
        <f t="shared" si="24"/>
        <v>172671779</v>
      </c>
      <c r="H132" s="57">
        <f t="shared" si="24"/>
        <v>172671779</v>
      </c>
      <c r="I132" s="58">
        <f t="shared" si="24"/>
        <v>170383000</v>
      </c>
      <c r="J132" s="54">
        <f t="shared" si="24"/>
        <v>205079000</v>
      </c>
      <c r="K132" s="55">
        <f t="shared" si="24"/>
        <v>233274001</v>
      </c>
    </row>
    <row r="133" spans="1:11" ht="4.5" customHeight="1">
      <c r="A133" s="59"/>
      <c r="B133" s="37"/>
      <c r="C133" s="60"/>
      <c r="D133" s="60"/>
      <c r="E133" s="61"/>
      <c r="F133" s="62"/>
      <c r="G133" s="60"/>
      <c r="H133" s="63"/>
      <c r="I133" s="64"/>
      <c r="J133" s="60"/>
      <c r="K133" s="61"/>
    </row>
    <row r="134" spans="1:11" ht="13.5">
      <c r="A134" s="65" t="s">
        <v>54</v>
      </c>
      <c r="B134" s="37" t="s">
        <v>55</v>
      </c>
      <c r="C134" s="38">
        <f>C144+C147+C148+C151+C154+C155+SUM(C158:C164)</f>
        <v>0</v>
      </c>
      <c r="D134" s="38">
        <f aca="true" t="shared" si="25" ref="D134:K134">D144+D147+D148+D151+D154+D155+SUM(D158:D164)</f>
        <v>0</v>
      </c>
      <c r="E134" s="39">
        <f t="shared" si="25"/>
        <v>1308095304</v>
      </c>
      <c r="F134" s="40">
        <f t="shared" si="25"/>
        <v>118162644</v>
      </c>
      <c r="G134" s="38">
        <f t="shared" si="25"/>
        <v>-99610800</v>
      </c>
      <c r="H134" s="41">
        <f t="shared" si="25"/>
        <v>-99610800</v>
      </c>
      <c r="I134" s="42">
        <f t="shared" si="25"/>
        <v>37138669</v>
      </c>
      <c r="J134" s="38">
        <f t="shared" si="25"/>
        <v>91945000</v>
      </c>
      <c r="K134" s="39">
        <f t="shared" si="25"/>
        <v>209074001</v>
      </c>
    </row>
    <row r="135" spans="1:11" ht="13.5">
      <c r="A135" s="44" t="s">
        <v>19</v>
      </c>
      <c r="B135" s="45"/>
      <c r="C135" s="6"/>
      <c r="D135" s="6"/>
      <c r="E135" s="7">
        <v>779975810</v>
      </c>
      <c r="F135" s="8">
        <v>114699984</v>
      </c>
      <c r="G135" s="6"/>
      <c r="H135" s="9"/>
      <c r="I135" s="10">
        <v>15038669</v>
      </c>
      <c r="J135" s="6">
        <v>49945000</v>
      </c>
      <c r="K135" s="7">
        <v>148574001</v>
      </c>
    </row>
    <row r="136" spans="1:11" ht="13.5">
      <c r="A136" s="44" t="s">
        <v>20</v>
      </c>
      <c r="B136" s="45"/>
      <c r="C136" s="6"/>
      <c r="D136" s="6"/>
      <c r="E136" s="7"/>
      <c r="F136" s="8"/>
      <c r="G136" s="6"/>
      <c r="H136" s="9"/>
      <c r="I136" s="10"/>
      <c r="J136" s="6"/>
      <c r="K136" s="7"/>
    </row>
    <row r="137" spans="1:11" ht="13.5">
      <c r="A137" s="44" t="s">
        <v>21</v>
      </c>
      <c r="B137" s="45"/>
      <c r="C137" s="6"/>
      <c r="D137" s="6"/>
      <c r="E137" s="7">
        <v>37841212</v>
      </c>
      <c r="F137" s="8">
        <v>5100012</v>
      </c>
      <c r="G137" s="6"/>
      <c r="H137" s="9"/>
      <c r="I137" s="10">
        <v>3460000</v>
      </c>
      <c r="J137" s="6">
        <v>4800000</v>
      </c>
      <c r="K137" s="7">
        <v>12000000</v>
      </c>
    </row>
    <row r="138" spans="1:11" ht="13.5">
      <c r="A138" s="44" t="s">
        <v>22</v>
      </c>
      <c r="B138" s="45"/>
      <c r="C138" s="6"/>
      <c r="D138" s="6"/>
      <c r="E138" s="7"/>
      <c r="F138" s="8">
        <v>150000</v>
      </c>
      <c r="G138" s="6">
        <v>150000</v>
      </c>
      <c r="H138" s="9">
        <v>150000</v>
      </c>
      <c r="I138" s="10"/>
      <c r="J138" s="6"/>
      <c r="K138" s="7"/>
    </row>
    <row r="139" spans="1:11" ht="13.5">
      <c r="A139" s="44" t="s">
        <v>23</v>
      </c>
      <c r="B139" s="45"/>
      <c r="C139" s="6"/>
      <c r="D139" s="6"/>
      <c r="E139" s="7"/>
      <c r="F139" s="8"/>
      <c r="G139" s="6"/>
      <c r="H139" s="9"/>
      <c r="I139" s="10"/>
      <c r="J139" s="6"/>
      <c r="K139" s="7"/>
    </row>
    <row r="140" spans="1:11" ht="13.5">
      <c r="A140" s="44" t="s">
        <v>24</v>
      </c>
      <c r="B140" s="45"/>
      <c r="C140" s="6"/>
      <c r="D140" s="6"/>
      <c r="E140" s="7">
        <v>8643859</v>
      </c>
      <c r="F140" s="8">
        <v>3899988</v>
      </c>
      <c r="G140" s="6"/>
      <c r="H140" s="9"/>
      <c r="I140" s="10">
        <v>1800000</v>
      </c>
      <c r="J140" s="6">
        <v>5600000</v>
      </c>
      <c r="K140" s="7">
        <v>14100000</v>
      </c>
    </row>
    <row r="141" spans="1:11" ht="13.5">
      <c r="A141" s="44" t="s">
        <v>25</v>
      </c>
      <c r="B141" s="37"/>
      <c r="C141" s="6"/>
      <c r="D141" s="6"/>
      <c r="E141" s="7"/>
      <c r="F141" s="8"/>
      <c r="G141" s="6"/>
      <c r="H141" s="9"/>
      <c r="I141" s="10"/>
      <c r="J141" s="6"/>
      <c r="K141" s="7"/>
    </row>
    <row r="142" spans="1:11" ht="13.5">
      <c r="A142" s="44" t="s">
        <v>26</v>
      </c>
      <c r="B142" s="37"/>
      <c r="C142" s="11"/>
      <c r="D142" s="11"/>
      <c r="E142" s="12"/>
      <c r="F142" s="13"/>
      <c r="G142" s="11"/>
      <c r="H142" s="14"/>
      <c r="I142" s="15"/>
      <c r="J142" s="11"/>
      <c r="K142" s="12"/>
    </row>
    <row r="143" spans="1:11" ht="13.5">
      <c r="A143" s="44" t="s">
        <v>27</v>
      </c>
      <c r="B143" s="37"/>
      <c r="C143" s="16"/>
      <c r="D143" s="16"/>
      <c r="E143" s="17">
        <v>100004</v>
      </c>
      <c r="F143" s="18">
        <v>510000</v>
      </c>
      <c r="G143" s="16">
        <v>235000</v>
      </c>
      <c r="H143" s="19">
        <v>235000</v>
      </c>
      <c r="I143" s="20"/>
      <c r="J143" s="16"/>
      <c r="K143" s="17">
        <v>2000000</v>
      </c>
    </row>
    <row r="144" spans="1:11" ht="13.5">
      <c r="A144" s="46" t="s">
        <v>28</v>
      </c>
      <c r="B144" s="37"/>
      <c r="C144" s="6">
        <f>SUM(C135:C143)</f>
        <v>0</v>
      </c>
      <c r="D144" s="6">
        <f aca="true" t="shared" si="26" ref="D144:K144">SUM(D135:D143)</f>
        <v>0</v>
      </c>
      <c r="E144" s="7">
        <f t="shared" si="26"/>
        <v>826560885</v>
      </c>
      <c r="F144" s="8">
        <f t="shared" si="26"/>
        <v>124359984</v>
      </c>
      <c r="G144" s="6">
        <f t="shared" si="26"/>
        <v>385000</v>
      </c>
      <c r="H144" s="9">
        <f t="shared" si="26"/>
        <v>385000</v>
      </c>
      <c r="I144" s="10">
        <f t="shared" si="26"/>
        <v>20298669</v>
      </c>
      <c r="J144" s="6">
        <f t="shared" si="26"/>
        <v>60345000</v>
      </c>
      <c r="K144" s="7">
        <f t="shared" si="26"/>
        <v>176674001</v>
      </c>
    </row>
    <row r="145" spans="1:11" ht="0.75" customHeight="1">
      <c r="A145" s="47"/>
      <c r="B145" s="48"/>
      <c r="C145" s="6"/>
      <c r="D145" s="6"/>
      <c r="E145" s="7"/>
      <c r="F145" s="8"/>
      <c r="G145" s="6"/>
      <c r="H145" s="9"/>
      <c r="I145" s="10"/>
      <c r="J145" s="6"/>
      <c r="K145" s="7"/>
    </row>
    <row r="146" spans="1:11" ht="0.75" customHeight="1">
      <c r="A146" s="47"/>
      <c r="B146" s="37"/>
      <c r="C146" s="16"/>
      <c r="D146" s="16"/>
      <c r="E146" s="17"/>
      <c r="F146" s="18"/>
      <c r="G146" s="16"/>
      <c r="H146" s="19"/>
      <c r="I146" s="20"/>
      <c r="J146" s="16"/>
      <c r="K146" s="17"/>
    </row>
    <row r="147" spans="1:11" ht="13.5">
      <c r="A147" s="46" t="s">
        <v>31</v>
      </c>
      <c r="B147" s="37"/>
      <c r="C147" s="6"/>
      <c r="D147" s="6"/>
      <c r="E147" s="7">
        <v>229594897</v>
      </c>
      <c r="F147" s="8">
        <v>48662568</v>
      </c>
      <c r="G147" s="6">
        <v>-8900000</v>
      </c>
      <c r="H147" s="9">
        <v>-8900000</v>
      </c>
      <c r="I147" s="10">
        <v>3000000</v>
      </c>
      <c r="J147" s="6">
        <v>6000000</v>
      </c>
      <c r="K147" s="7">
        <v>6600000</v>
      </c>
    </row>
    <row r="148" spans="1:11" ht="13.5">
      <c r="A148" s="49" t="s">
        <v>102</v>
      </c>
      <c r="B148" s="37"/>
      <c r="C148" s="6"/>
      <c r="D148" s="6"/>
      <c r="E148" s="7"/>
      <c r="F148" s="8"/>
      <c r="G148" s="6"/>
      <c r="H148" s="9"/>
      <c r="I148" s="10"/>
      <c r="J148" s="6"/>
      <c r="K148" s="7"/>
    </row>
    <row r="149" spans="1:11" ht="0.75" customHeight="1">
      <c r="A149" s="47"/>
      <c r="B149" s="37"/>
      <c r="C149" s="11"/>
      <c r="D149" s="11"/>
      <c r="E149" s="12"/>
      <c r="F149" s="13"/>
      <c r="G149" s="11"/>
      <c r="H149" s="14"/>
      <c r="I149" s="15"/>
      <c r="J149" s="11"/>
      <c r="K149" s="12"/>
    </row>
    <row r="150" spans="1:11" ht="0.75" customHeight="1">
      <c r="A150" s="47"/>
      <c r="B150" s="37"/>
      <c r="C150" s="16"/>
      <c r="D150" s="16"/>
      <c r="E150" s="17"/>
      <c r="F150" s="18"/>
      <c r="G150" s="16"/>
      <c r="H150" s="19"/>
      <c r="I150" s="20"/>
      <c r="J150" s="16"/>
      <c r="K150" s="17"/>
    </row>
    <row r="151" spans="1:11" ht="13.5">
      <c r="A151" s="46" t="s">
        <v>34</v>
      </c>
      <c r="B151" s="37"/>
      <c r="C151" s="6"/>
      <c r="D151" s="6"/>
      <c r="E151" s="7"/>
      <c r="F151" s="8"/>
      <c r="G151" s="6"/>
      <c r="H151" s="9"/>
      <c r="I151" s="10"/>
      <c r="J151" s="6"/>
      <c r="K151" s="7"/>
    </row>
    <row r="152" spans="1:11" ht="0.75" customHeight="1">
      <c r="A152" s="47"/>
      <c r="B152" s="48"/>
      <c r="C152" s="6"/>
      <c r="D152" s="6"/>
      <c r="E152" s="7"/>
      <c r="F152" s="8"/>
      <c r="G152" s="6"/>
      <c r="H152" s="9"/>
      <c r="I152" s="10"/>
      <c r="J152" s="6"/>
      <c r="K152" s="7"/>
    </row>
    <row r="153" spans="1:11" ht="0.75" customHeight="1">
      <c r="A153" s="47"/>
      <c r="B153" s="37"/>
      <c r="C153" s="16"/>
      <c r="D153" s="16"/>
      <c r="E153" s="17"/>
      <c r="F153" s="18"/>
      <c r="G153" s="16"/>
      <c r="H153" s="19"/>
      <c r="I153" s="20"/>
      <c r="J153" s="16"/>
      <c r="K153" s="17"/>
    </row>
    <row r="154" spans="1:11" ht="13.5">
      <c r="A154" s="46" t="s">
        <v>103</v>
      </c>
      <c r="B154" s="37"/>
      <c r="C154" s="6"/>
      <c r="D154" s="6"/>
      <c r="E154" s="7">
        <v>-2405952</v>
      </c>
      <c r="F154" s="8">
        <v>-60615588</v>
      </c>
      <c r="G154" s="6">
        <v>-95150000</v>
      </c>
      <c r="H154" s="9">
        <v>-95150000</v>
      </c>
      <c r="I154" s="10">
        <v>8978000</v>
      </c>
      <c r="J154" s="6">
        <v>10720000</v>
      </c>
      <c r="K154" s="7">
        <v>6320000</v>
      </c>
    </row>
    <row r="155" spans="1:11" ht="13.5">
      <c r="A155" s="49" t="s">
        <v>37</v>
      </c>
      <c r="B155" s="37"/>
      <c r="C155" s="6"/>
      <c r="D155" s="6"/>
      <c r="E155" s="7"/>
      <c r="F155" s="8"/>
      <c r="G155" s="6"/>
      <c r="H155" s="9"/>
      <c r="I155" s="10"/>
      <c r="J155" s="6"/>
      <c r="K155" s="7"/>
    </row>
    <row r="156" spans="1:11" ht="0.75" customHeight="1">
      <c r="A156" s="47"/>
      <c r="B156" s="37"/>
      <c r="C156" s="11"/>
      <c r="D156" s="11"/>
      <c r="E156" s="12"/>
      <c r="F156" s="13"/>
      <c r="G156" s="11"/>
      <c r="H156" s="14"/>
      <c r="I156" s="15"/>
      <c r="J156" s="11"/>
      <c r="K156" s="12"/>
    </row>
    <row r="157" spans="1:11" ht="0.75" customHeight="1">
      <c r="A157" s="47"/>
      <c r="B157" s="37"/>
      <c r="C157" s="16"/>
      <c r="D157" s="16"/>
      <c r="E157" s="17"/>
      <c r="F157" s="18"/>
      <c r="G157" s="16"/>
      <c r="H157" s="19"/>
      <c r="I157" s="20"/>
      <c r="J157" s="16"/>
      <c r="K157" s="17"/>
    </row>
    <row r="158" spans="1:11" ht="13.5">
      <c r="A158" s="46" t="s">
        <v>40</v>
      </c>
      <c r="B158" s="37"/>
      <c r="C158" s="6"/>
      <c r="D158" s="6"/>
      <c r="E158" s="7">
        <v>536476</v>
      </c>
      <c r="F158" s="8"/>
      <c r="G158" s="6"/>
      <c r="H158" s="9"/>
      <c r="I158" s="10">
        <v>250000</v>
      </c>
      <c r="J158" s="6">
        <v>250000</v>
      </c>
      <c r="K158" s="7"/>
    </row>
    <row r="159" spans="1:11" ht="13.5">
      <c r="A159" s="50" t="s">
        <v>41</v>
      </c>
      <c r="B159" s="37"/>
      <c r="C159" s="11"/>
      <c r="D159" s="11"/>
      <c r="E159" s="12">
        <v>7688076</v>
      </c>
      <c r="F159" s="13">
        <v>1230000</v>
      </c>
      <c r="G159" s="11">
        <v>1440000</v>
      </c>
      <c r="H159" s="14">
        <v>1440000</v>
      </c>
      <c r="I159" s="15">
        <v>2532000</v>
      </c>
      <c r="J159" s="11">
        <v>6350000</v>
      </c>
      <c r="K159" s="12">
        <v>3990000</v>
      </c>
    </row>
    <row r="160" spans="1:11" ht="13.5">
      <c r="A160" s="49" t="s">
        <v>42</v>
      </c>
      <c r="B160" s="37"/>
      <c r="C160" s="6"/>
      <c r="D160" s="6"/>
      <c r="E160" s="7">
        <v>9700291</v>
      </c>
      <c r="F160" s="8">
        <v>375684</v>
      </c>
      <c r="G160" s="6">
        <v>274200</v>
      </c>
      <c r="H160" s="9">
        <v>274200</v>
      </c>
      <c r="I160" s="10">
        <v>580000</v>
      </c>
      <c r="J160" s="6">
        <v>780000</v>
      </c>
      <c r="K160" s="7">
        <v>790000</v>
      </c>
    </row>
    <row r="161" spans="1:11" ht="13.5">
      <c r="A161" s="49" t="s">
        <v>43</v>
      </c>
      <c r="B161" s="37"/>
      <c r="C161" s="6"/>
      <c r="D161" s="6"/>
      <c r="E161" s="7">
        <v>3654610</v>
      </c>
      <c r="F161" s="8">
        <v>450000</v>
      </c>
      <c r="G161" s="6">
        <v>340000</v>
      </c>
      <c r="H161" s="9">
        <v>340000</v>
      </c>
      <c r="I161" s="10"/>
      <c r="J161" s="6">
        <v>1000000</v>
      </c>
      <c r="K161" s="7">
        <v>7300000</v>
      </c>
    </row>
    <row r="162" spans="1:11" ht="13.5">
      <c r="A162" s="50" t="s">
        <v>44</v>
      </c>
      <c r="B162" s="48"/>
      <c r="C162" s="6"/>
      <c r="D162" s="6"/>
      <c r="E162" s="7">
        <v>68489707</v>
      </c>
      <c r="F162" s="8">
        <v>3699996</v>
      </c>
      <c r="G162" s="6">
        <v>2000000</v>
      </c>
      <c r="H162" s="9">
        <v>2000000</v>
      </c>
      <c r="I162" s="10">
        <v>1500000</v>
      </c>
      <c r="J162" s="6">
        <v>6500000</v>
      </c>
      <c r="K162" s="7">
        <v>7400000</v>
      </c>
    </row>
    <row r="163" spans="1:11" ht="13.5">
      <c r="A163" s="49" t="s">
        <v>45</v>
      </c>
      <c r="B163" s="37"/>
      <c r="C163" s="6"/>
      <c r="D163" s="6"/>
      <c r="E163" s="7">
        <v>164276314</v>
      </c>
      <c r="F163" s="8"/>
      <c r="G163" s="6"/>
      <c r="H163" s="9"/>
      <c r="I163" s="10"/>
      <c r="J163" s="6"/>
      <c r="K163" s="7"/>
    </row>
    <row r="164" spans="1:11" ht="13.5">
      <c r="A164" s="49" t="s">
        <v>46</v>
      </c>
      <c r="B164" s="37"/>
      <c r="C164" s="16"/>
      <c r="D164" s="16"/>
      <c r="E164" s="17"/>
      <c r="F164" s="18"/>
      <c r="G164" s="16"/>
      <c r="H164" s="19"/>
      <c r="I164" s="20"/>
      <c r="J164" s="16"/>
      <c r="K164" s="17"/>
    </row>
    <row r="165" spans="1:11" ht="13.5">
      <c r="A165" s="52" t="s">
        <v>56</v>
      </c>
      <c r="B165" s="53"/>
      <c r="C165" s="54">
        <f>C144+C147+C148+C151+C154+C155+SUM(C158:C164)</f>
        <v>0</v>
      </c>
      <c r="D165" s="54">
        <f aca="true" t="shared" si="27" ref="D165:K165">D144+D147+D148+D151+D154+D155+SUM(D158:D164)</f>
        <v>0</v>
      </c>
      <c r="E165" s="55">
        <f t="shared" si="27"/>
        <v>1308095304</v>
      </c>
      <c r="F165" s="56">
        <f t="shared" si="27"/>
        <v>118162644</v>
      </c>
      <c r="G165" s="54">
        <f t="shared" si="27"/>
        <v>-99610800</v>
      </c>
      <c r="H165" s="57">
        <f t="shared" si="27"/>
        <v>-99610800</v>
      </c>
      <c r="I165" s="66">
        <f t="shared" si="27"/>
        <v>37138669</v>
      </c>
      <c r="J165" s="54">
        <f t="shared" si="27"/>
        <v>91945000</v>
      </c>
      <c r="K165" s="55">
        <f t="shared" si="27"/>
        <v>209074001</v>
      </c>
    </row>
    <row r="166" spans="1:11" ht="4.5" customHeight="1">
      <c r="A166" s="59"/>
      <c r="B166" s="37"/>
      <c r="C166" s="60"/>
      <c r="D166" s="60"/>
      <c r="E166" s="61"/>
      <c r="F166" s="62"/>
      <c r="G166" s="60"/>
      <c r="H166" s="63"/>
      <c r="I166" s="64"/>
      <c r="J166" s="60"/>
      <c r="K166" s="61"/>
    </row>
    <row r="167" spans="1:11" ht="13.5">
      <c r="A167" s="67" t="s">
        <v>57</v>
      </c>
      <c r="B167" s="37"/>
      <c r="C167" s="38"/>
      <c r="D167" s="38"/>
      <c r="E167" s="39"/>
      <c r="F167" s="40"/>
      <c r="G167" s="38"/>
      <c r="H167" s="41"/>
      <c r="I167" s="42"/>
      <c r="J167" s="38"/>
      <c r="K167" s="39"/>
    </row>
    <row r="168" spans="1:11" ht="13.5">
      <c r="A168" s="68" t="s">
        <v>58</v>
      </c>
      <c r="B168" s="37" t="s">
        <v>59</v>
      </c>
      <c r="C168" s="60"/>
      <c r="D168" s="60"/>
      <c r="E168" s="61"/>
      <c r="F168" s="62">
        <v>50000004</v>
      </c>
      <c r="G168" s="60">
        <v>50000000</v>
      </c>
      <c r="H168" s="63">
        <v>50000000</v>
      </c>
      <c r="I168" s="64">
        <v>58000000</v>
      </c>
      <c r="J168" s="60">
        <v>61009498</v>
      </c>
      <c r="K168" s="61">
        <v>60811546</v>
      </c>
    </row>
    <row r="169" spans="1:11" ht="13.5">
      <c r="A169" s="68" t="s">
        <v>60</v>
      </c>
      <c r="B169" s="37" t="s">
        <v>61</v>
      </c>
      <c r="C169" s="38">
        <f>C179+C182+C183+C186+C189+C190+SUM(C193:C199)</f>
        <v>0</v>
      </c>
      <c r="D169" s="38">
        <f aca="true" t="shared" si="28" ref="D169:K169">D179+D182+D183+D186+D189+D190+SUM(D193:D199)</f>
        <v>0</v>
      </c>
      <c r="E169" s="39">
        <f t="shared" si="28"/>
        <v>99848922</v>
      </c>
      <c r="F169" s="40">
        <f t="shared" si="28"/>
        <v>63045948</v>
      </c>
      <c r="G169" s="38">
        <f t="shared" si="28"/>
        <v>64162997</v>
      </c>
      <c r="H169" s="41">
        <f t="shared" si="28"/>
        <v>64162997</v>
      </c>
      <c r="I169" s="42">
        <f t="shared" si="28"/>
        <v>39107800</v>
      </c>
      <c r="J169" s="38">
        <f t="shared" si="28"/>
        <v>41230426</v>
      </c>
      <c r="K169" s="39">
        <f t="shared" si="28"/>
        <v>43234626</v>
      </c>
    </row>
    <row r="170" spans="1:11" ht="13.5">
      <c r="A170" s="44" t="s">
        <v>19</v>
      </c>
      <c r="B170" s="45"/>
      <c r="C170" s="6"/>
      <c r="D170" s="6"/>
      <c r="E170" s="7">
        <v>62186798</v>
      </c>
      <c r="F170" s="8">
        <v>10241064</v>
      </c>
      <c r="G170" s="6">
        <v>11241064</v>
      </c>
      <c r="H170" s="9">
        <v>11241064</v>
      </c>
      <c r="I170" s="10">
        <v>15755000</v>
      </c>
      <c r="J170" s="6">
        <v>16605770</v>
      </c>
      <c r="K170" s="7">
        <v>17502482</v>
      </c>
    </row>
    <row r="171" spans="1:11" ht="13.5">
      <c r="A171" s="44" t="s">
        <v>20</v>
      </c>
      <c r="B171" s="45"/>
      <c r="C171" s="6"/>
      <c r="D171" s="6"/>
      <c r="E171" s="7"/>
      <c r="F171" s="8"/>
      <c r="G171" s="6"/>
      <c r="H171" s="9"/>
      <c r="I171" s="10"/>
      <c r="J171" s="6"/>
      <c r="K171" s="7"/>
    </row>
    <row r="172" spans="1:11" ht="13.5">
      <c r="A172" s="44" t="s">
        <v>21</v>
      </c>
      <c r="B172" s="45"/>
      <c r="C172" s="6"/>
      <c r="D172" s="6"/>
      <c r="E172" s="7">
        <v>26544893</v>
      </c>
      <c r="F172" s="8">
        <v>39999996</v>
      </c>
      <c r="G172" s="6">
        <v>40000013</v>
      </c>
      <c r="H172" s="9">
        <v>40000013</v>
      </c>
      <c r="I172" s="10">
        <v>5000000</v>
      </c>
      <c r="J172" s="6">
        <v>5275000</v>
      </c>
      <c r="K172" s="7">
        <v>5560000</v>
      </c>
    </row>
    <row r="173" spans="1:11" ht="13.5">
      <c r="A173" s="44" t="s">
        <v>22</v>
      </c>
      <c r="B173" s="45"/>
      <c r="C173" s="6"/>
      <c r="D173" s="6"/>
      <c r="E173" s="7"/>
      <c r="F173" s="8"/>
      <c r="G173" s="6"/>
      <c r="H173" s="9"/>
      <c r="I173" s="10"/>
      <c r="J173" s="6"/>
      <c r="K173" s="7"/>
    </row>
    <row r="174" spans="1:11" ht="13.5">
      <c r="A174" s="44" t="s">
        <v>23</v>
      </c>
      <c r="B174" s="45"/>
      <c r="C174" s="6"/>
      <c r="D174" s="6"/>
      <c r="E174" s="7"/>
      <c r="F174" s="8"/>
      <c r="G174" s="6"/>
      <c r="H174" s="9"/>
      <c r="I174" s="10"/>
      <c r="J174" s="6"/>
      <c r="K174" s="7"/>
    </row>
    <row r="175" spans="1:11" ht="13.5">
      <c r="A175" s="44" t="s">
        <v>24</v>
      </c>
      <c r="B175" s="45"/>
      <c r="C175" s="6"/>
      <c r="D175" s="6"/>
      <c r="E175" s="7">
        <v>208939</v>
      </c>
      <c r="F175" s="8">
        <v>420804</v>
      </c>
      <c r="G175" s="6">
        <v>72000</v>
      </c>
      <c r="H175" s="9">
        <v>72000</v>
      </c>
      <c r="I175" s="10">
        <v>200000</v>
      </c>
      <c r="J175" s="6">
        <v>211000</v>
      </c>
      <c r="K175" s="7"/>
    </row>
    <row r="176" spans="1:11" ht="13.5">
      <c r="A176" s="44" t="s">
        <v>25</v>
      </c>
      <c r="B176" s="37"/>
      <c r="C176" s="6"/>
      <c r="D176" s="6"/>
      <c r="E176" s="7"/>
      <c r="F176" s="8"/>
      <c r="G176" s="6"/>
      <c r="H176" s="9"/>
      <c r="I176" s="10"/>
      <c r="J176" s="6"/>
      <c r="K176" s="7"/>
    </row>
    <row r="177" spans="1:11" ht="13.5">
      <c r="A177" s="44" t="s">
        <v>26</v>
      </c>
      <c r="B177" s="37"/>
      <c r="C177" s="11"/>
      <c r="D177" s="11"/>
      <c r="E177" s="12"/>
      <c r="F177" s="13"/>
      <c r="G177" s="11"/>
      <c r="H177" s="14"/>
      <c r="I177" s="15"/>
      <c r="J177" s="11"/>
      <c r="K177" s="12"/>
    </row>
    <row r="178" spans="1:11" ht="13.5">
      <c r="A178" s="44" t="s">
        <v>27</v>
      </c>
      <c r="B178" s="37"/>
      <c r="C178" s="16"/>
      <c r="D178" s="16"/>
      <c r="E178" s="17"/>
      <c r="F178" s="18"/>
      <c r="G178" s="16"/>
      <c r="H178" s="19"/>
      <c r="I178" s="20"/>
      <c r="J178" s="16"/>
      <c r="K178" s="17"/>
    </row>
    <row r="179" spans="1:11" ht="13.5">
      <c r="A179" s="46" t="s">
        <v>28</v>
      </c>
      <c r="B179" s="37"/>
      <c r="C179" s="6">
        <f>SUM(C170:C178)</f>
        <v>0</v>
      </c>
      <c r="D179" s="6">
        <f aca="true" t="shared" si="29" ref="D179:K179">SUM(D170:D178)</f>
        <v>0</v>
      </c>
      <c r="E179" s="7">
        <f t="shared" si="29"/>
        <v>88940630</v>
      </c>
      <c r="F179" s="8">
        <f t="shared" si="29"/>
        <v>50661864</v>
      </c>
      <c r="G179" s="6">
        <f t="shared" si="29"/>
        <v>51313077</v>
      </c>
      <c r="H179" s="9">
        <f t="shared" si="29"/>
        <v>51313077</v>
      </c>
      <c r="I179" s="10">
        <f t="shared" si="29"/>
        <v>20955000</v>
      </c>
      <c r="J179" s="6">
        <f t="shared" si="29"/>
        <v>22091770</v>
      </c>
      <c r="K179" s="7">
        <f t="shared" si="29"/>
        <v>23062482</v>
      </c>
    </row>
    <row r="180" spans="1:11" ht="13.5">
      <c r="A180" s="47" t="s">
        <v>29</v>
      </c>
      <c r="B180" s="48"/>
      <c r="C180" s="6"/>
      <c r="D180" s="6"/>
      <c r="E180" s="7">
        <v>113128</v>
      </c>
      <c r="F180" s="8">
        <v>40524</v>
      </c>
      <c r="G180" s="6">
        <v>40520</v>
      </c>
      <c r="H180" s="9">
        <v>40520</v>
      </c>
      <c r="I180" s="10">
        <v>62300</v>
      </c>
      <c r="J180" s="6">
        <v>65664</v>
      </c>
      <c r="K180" s="7">
        <v>69210</v>
      </c>
    </row>
    <row r="181" spans="1:11" ht="13.5">
      <c r="A181" s="47" t="s">
        <v>30</v>
      </c>
      <c r="B181" s="37"/>
      <c r="C181" s="16"/>
      <c r="D181" s="16"/>
      <c r="E181" s="17">
        <v>261886</v>
      </c>
      <c r="F181" s="18">
        <v>452352</v>
      </c>
      <c r="G181" s="16">
        <v>418200</v>
      </c>
      <c r="H181" s="19">
        <v>418200</v>
      </c>
      <c r="I181" s="20">
        <v>485300</v>
      </c>
      <c r="J181" s="16">
        <v>511506</v>
      </c>
      <c r="K181" s="17">
        <v>539128</v>
      </c>
    </row>
    <row r="182" spans="1:11" ht="13.5">
      <c r="A182" s="46" t="s">
        <v>31</v>
      </c>
      <c r="B182" s="37"/>
      <c r="C182" s="21">
        <f aca="true" t="shared" si="30" ref="C182:K182">SUM(C180:C181)</f>
        <v>0</v>
      </c>
      <c r="D182" s="21">
        <f t="shared" si="30"/>
        <v>0</v>
      </c>
      <c r="E182" s="22">
        <f t="shared" si="30"/>
        <v>375014</v>
      </c>
      <c r="F182" s="23">
        <f t="shared" si="30"/>
        <v>492876</v>
      </c>
      <c r="G182" s="21">
        <f t="shared" si="30"/>
        <v>458720</v>
      </c>
      <c r="H182" s="24">
        <f t="shared" si="30"/>
        <v>458720</v>
      </c>
      <c r="I182" s="25">
        <f t="shared" si="30"/>
        <v>547600</v>
      </c>
      <c r="J182" s="21">
        <f t="shared" si="30"/>
        <v>577170</v>
      </c>
      <c r="K182" s="22">
        <f t="shared" si="30"/>
        <v>608338</v>
      </c>
    </row>
    <row r="183" spans="1:11" ht="13.5">
      <c r="A183" s="49" t="s">
        <v>102</v>
      </c>
      <c r="B183" s="37"/>
      <c r="C183" s="6"/>
      <c r="D183" s="6"/>
      <c r="E183" s="7"/>
      <c r="F183" s="8"/>
      <c r="G183" s="6"/>
      <c r="H183" s="9"/>
      <c r="I183" s="10"/>
      <c r="J183" s="6"/>
      <c r="K183" s="7"/>
    </row>
    <row r="184" spans="1:11" ht="13.5">
      <c r="A184" s="47" t="s">
        <v>32</v>
      </c>
      <c r="B184" s="37"/>
      <c r="C184" s="11"/>
      <c r="D184" s="11"/>
      <c r="E184" s="12"/>
      <c r="F184" s="13"/>
      <c r="G184" s="11"/>
      <c r="H184" s="14"/>
      <c r="I184" s="15"/>
      <c r="J184" s="11"/>
      <c r="K184" s="12"/>
    </row>
    <row r="185" spans="1:11" ht="13.5">
      <c r="A185" s="47" t="s">
        <v>33</v>
      </c>
      <c r="B185" s="37"/>
      <c r="C185" s="16"/>
      <c r="D185" s="16"/>
      <c r="E185" s="17"/>
      <c r="F185" s="18"/>
      <c r="G185" s="16"/>
      <c r="H185" s="19"/>
      <c r="I185" s="20"/>
      <c r="J185" s="16"/>
      <c r="K185" s="17"/>
    </row>
    <row r="186" spans="1:11" ht="13.5">
      <c r="A186" s="46" t="s">
        <v>34</v>
      </c>
      <c r="B186" s="37"/>
      <c r="C186" s="6">
        <f aca="true" t="shared" si="31" ref="C186:K186">SUM(C184:C185)</f>
        <v>0</v>
      </c>
      <c r="D186" s="6">
        <f t="shared" si="31"/>
        <v>0</v>
      </c>
      <c r="E186" s="7">
        <f t="shared" si="31"/>
        <v>0</v>
      </c>
      <c r="F186" s="8">
        <f t="shared" si="31"/>
        <v>0</v>
      </c>
      <c r="G186" s="6">
        <f t="shared" si="31"/>
        <v>0</v>
      </c>
      <c r="H186" s="9">
        <f t="shared" si="31"/>
        <v>0</v>
      </c>
      <c r="I186" s="10">
        <f t="shared" si="31"/>
        <v>0</v>
      </c>
      <c r="J186" s="6">
        <f t="shared" si="31"/>
        <v>0</v>
      </c>
      <c r="K186" s="7">
        <f t="shared" si="31"/>
        <v>0</v>
      </c>
    </row>
    <row r="187" spans="1:11" ht="13.5">
      <c r="A187" s="47" t="s">
        <v>35</v>
      </c>
      <c r="B187" s="48"/>
      <c r="C187" s="6"/>
      <c r="D187" s="6"/>
      <c r="E187" s="7">
        <v>1870926</v>
      </c>
      <c r="F187" s="8">
        <v>6000000</v>
      </c>
      <c r="G187" s="6">
        <v>4000000</v>
      </c>
      <c r="H187" s="9">
        <v>4000000</v>
      </c>
      <c r="I187" s="10">
        <v>5500000</v>
      </c>
      <c r="J187" s="6">
        <v>5802500</v>
      </c>
      <c r="K187" s="7">
        <v>6115835</v>
      </c>
    </row>
    <row r="188" spans="1:11" ht="13.5">
      <c r="A188" s="47" t="s">
        <v>36</v>
      </c>
      <c r="B188" s="37"/>
      <c r="C188" s="16"/>
      <c r="D188" s="16"/>
      <c r="E188" s="17"/>
      <c r="F188" s="18"/>
      <c r="G188" s="16"/>
      <c r="H188" s="19"/>
      <c r="I188" s="20"/>
      <c r="J188" s="16"/>
      <c r="K188" s="17"/>
    </row>
    <row r="189" spans="1:11" ht="13.5">
      <c r="A189" s="46" t="s">
        <v>103</v>
      </c>
      <c r="B189" s="37"/>
      <c r="C189" s="21">
        <f aca="true" t="shared" si="32" ref="C189:K189">SUM(C187:C188)</f>
        <v>0</v>
      </c>
      <c r="D189" s="21">
        <f t="shared" si="32"/>
        <v>0</v>
      </c>
      <c r="E189" s="22">
        <f t="shared" si="32"/>
        <v>1870926</v>
      </c>
      <c r="F189" s="23">
        <f t="shared" si="32"/>
        <v>6000000</v>
      </c>
      <c r="G189" s="21">
        <f t="shared" si="32"/>
        <v>4000000</v>
      </c>
      <c r="H189" s="24">
        <f t="shared" si="32"/>
        <v>4000000</v>
      </c>
      <c r="I189" s="25">
        <f t="shared" si="32"/>
        <v>5500000</v>
      </c>
      <c r="J189" s="21">
        <f t="shared" si="32"/>
        <v>5802500</v>
      </c>
      <c r="K189" s="22">
        <f t="shared" si="32"/>
        <v>6115835</v>
      </c>
    </row>
    <row r="190" spans="1:11" ht="13.5">
      <c r="A190" s="49" t="s">
        <v>37</v>
      </c>
      <c r="B190" s="37"/>
      <c r="C190" s="6"/>
      <c r="D190" s="6"/>
      <c r="E190" s="7"/>
      <c r="F190" s="8"/>
      <c r="G190" s="6"/>
      <c r="H190" s="9"/>
      <c r="I190" s="10"/>
      <c r="J190" s="6"/>
      <c r="K190" s="7"/>
    </row>
    <row r="191" spans="1:11" ht="13.5">
      <c r="A191" s="47" t="s">
        <v>38</v>
      </c>
      <c r="B191" s="37"/>
      <c r="C191" s="11"/>
      <c r="D191" s="11"/>
      <c r="E191" s="12"/>
      <c r="F191" s="13"/>
      <c r="G191" s="11"/>
      <c r="H191" s="14"/>
      <c r="I191" s="15"/>
      <c r="J191" s="11"/>
      <c r="K191" s="12"/>
    </row>
    <row r="192" spans="1:11" ht="13.5">
      <c r="A192" s="47" t="s">
        <v>39</v>
      </c>
      <c r="B192" s="37"/>
      <c r="C192" s="16"/>
      <c r="D192" s="16"/>
      <c r="E192" s="17"/>
      <c r="F192" s="18"/>
      <c r="G192" s="16"/>
      <c r="H192" s="19"/>
      <c r="I192" s="20"/>
      <c r="J192" s="16"/>
      <c r="K192" s="17"/>
    </row>
    <row r="193" spans="1:11" ht="13.5">
      <c r="A193" s="46" t="s">
        <v>40</v>
      </c>
      <c r="B193" s="37"/>
      <c r="C193" s="6">
        <f aca="true" t="shared" si="33" ref="C193:K193">SUM(C191:C192)</f>
        <v>0</v>
      </c>
      <c r="D193" s="6">
        <f t="shared" si="33"/>
        <v>0</v>
      </c>
      <c r="E193" s="7">
        <f t="shared" si="33"/>
        <v>0</v>
      </c>
      <c r="F193" s="8">
        <f t="shared" si="33"/>
        <v>0</v>
      </c>
      <c r="G193" s="6">
        <f t="shared" si="33"/>
        <v>0</v>
      </c>
      <c r="H193" s="9">
        <f t="shared" si="33"/>
        <v>0</v>
      </c>
      <c r="I193" s="10">
        <f t="shared" si="33"/>
        <v>0</v>
      </c>
      <c r="J193" s="6">
        <f t="shared" si="33"/>
        <v>0</v>
      </c>
      <c r="K193" s="7">
        <f t="shared" si="33"/>
        <v>0</v>
      </c>
    </row>
    <row r="194" spans="1:11" ht="13.5">
      <c r="A194" s="50" t="s">
        <v>41</v>
      </c>
      <c r="B194" s="37"/>
      <c r="C194" s="11"/>
      <c r="D194" s="11"/>
      <c r="E194" s="12"/>
      <c r="F194" s="13"/>
      <c r="G194" s="11"/>
      <c r="H194" s="14"/>
      <c r="I194" s="15"/>
      <c r="J194" s="11"/>
      <c r="K194" s="12"/>
    </row>
    <row r="195" spans="1:11" ht="13.5">
      <c r="A195" s="49" t="s">
        <v>42</v>
      </c>
      <c r="B195" s="37"/>
      <c r="C195" s="6"/>
      <c r="D195" s="6"/>
      <c r="E195" s="7">
        <v>9448</v>
      </c>
      <c r="F195" s="8">
        <v>105204</v>
      </c>
      <c r="G195" s="6">
        <v>105200</v>
      </c>
      <c r="H195" s="9">
        <v>105200</v>
      </c>
      <c r="I195" s="10">
        <v>105200</v>
      </c>
      <c r="J195" s="6">
        <v>110986</v>
      </c>
      <c r="K195" s="7">
        <v>116979</v>
      </c>
    </row>
    <row r="196" spans="1:11" ht="13.5">
      <c r="A196" s="49" t="s">
        <v>43</v>
      </c>
      <c r="B196" s="37"/>
      <c r="C196" s="6"/>
      <c r="D196" s="6"/>
      <c r="E196" s="7">
        <v>4602189</v>
      </c>
      <c r="F196" s="8">
        <v>5786004</v>
      </c>
      <c r="G196" s="6">
        <v>5786000</v>
      </c>
      <c r="H196" s="9">
        <v>5786000</v>
      </c>
      <c r="I196" s="10">
        <v>8500000</v>
      </c>
      <c r="J196" s="6">
        <v>8959000</v>
      </c>
      <c r="K196" s="7">
        <v>9442786</v>
      </c>
    </row>
    <row r="197" spans="1:11" ht="13.5">
      <c r="A197" s="50" t="s">
        <v>44</v>
      </c>
      <c r="B197" s="48"/>
      <c r="C197" s="6"/>
      <c r="D197" s="6"/>
      <c r="E197" s="7">
        <v>4050715</v>
      </c>
      <c r="F197" s="8"/>
      <c r="G197" s="6">
        <v>2500000</v>
      </c>
      <c r="H197" s="9">
        <v>2500000</v>
      </c>
      <c r="I197" s="10">
        <v>3500000</v>
      </c>
      <c r="J197" s="6">
        <v>3689000</v>
      </c>
      <c r="K197" s="7">
        <v>3888206</v>
      </c>
    </row>
    <row r="198" spans="1:11" ht="13.5">
      <c r="A198" s="49" t="s">
        <v>45</v>
      </c>
      <c r="B198" s="37"/>
      <c r="C198" s="6"/>
      <c r="D198" s="6"/>
      <c r="E198" s="7"/>
      <c r="F198" s="8"/>
      <c r="G198" s="6"/>
      <c r="H198" s="9"/>
      <c r="I198" s="10"/>
      <c r="J198" s="6"/>
      <c r="K198" s="7"/>
    </row>
    <row r="199" spans="1:11" ht="13.5">
      <c r="A199" s="49" t="s">
        <v>46</v>
      </c>
      <c r="B199" s="37"/>
      <c r="C199" s="16"/>
      <c r="D199" s="16"/>
      <c r="E199" s="17"/>
      <c r="F199" s="18"/>
      <c r="G199" s="16"/>
      <c r="H199" s="19"/>
      <c r="I199" s="20"/>
      <c r="J199" s="16"/>
      <c r="K199" s="17"/>
    </row>
    <row r="200" spans="1:11" ht="13.5">
      <c r="A200" s="69"/>
      <c r="B200" s="37"/>
      <c r="C200" s="6"/>
      <c r="D200" s="6"/>
      <c r="E200" s="7"/>
      <c r="F200" s="8"/>
      <c r="G200" s="6"/>
      <c r="H200" s="9"/>
      <c r="I200" s="10"/>
      <c r="J200" s="6"/>
      <c r="K200" s="7"/>
    </row>
    <row r="201" spans="1:11" ht="13.5">
      <c r="A201" s="70" t="s">
        <v>62</v>
      </c>
      <c r="B201" s="53"/>
      <c r="C201" s="54">
        <f aca="true" t="shared" si="34" ref="C201:K201">SUM(C168:C169)</f>
        <v>0</v>
      </c>
      <c r="D201" s="54">
        <f t="shared" si="34"/>
        <v>0</v>
      </c>
      <c r="E201" s="55">
        <f t="shared" si="34"/>
        <v>99848922</v>
      </c>
      <c r="F201" s="56">
        <f t="shared" si="34"/>
        <v>113045952</v>
      </c>
      <c r="G201" s="54">
        <f t="shared" si="34"/>
        <v>114162997</v>
      </c>
      <c r="H201" s="57">
        <f t="shared" si="34"/>
        <v>114162997</v>
      </c>
      <c r="I201" s="58">
        <f t="shared" si="34"/>
        <v>97107800</v>
      </c>
      <c r="J201" s="54">
        <f t="shared" si="34"/>
        <v>102239924</v>
      </c>
      <c r="K201" s="55">
        <f t="shared" si="34"/>
        <v>104046172</v>
      </c>
    </row>
    <row r="202" spans="1:11" ht="4.5" customHeight="1">
      <c r="A202" s="71"/>
      <c r="B202" s="72"/>
      <c r="C202" s="73"/>
      <c r="D202" s="73"/>
      <c r="E202" s="74"/>
      <c r="F202" s="75"/>
      <c r="G202" s="73"/>
      <c r="H202" s="76"/>
      <c r="I202" s="77"/>
      <c r="J202" s="73"/>
      <c r="K202" s="78"/>
    </row>
    <row r="203" spans="1:11" ht="13.5">
      <c r="A203" s="79" t="s">
        <v>90</v>
      </c>
      <c r="B203" s="80"/>
      <c r="C203" s="81">
        <f>IF(ISERROR((C36+C68)/C131),0,((C36+C68)/C131))</f>
        <v>0</v>
      </c>
      <c r="D203" s="81">
        <f aca="true" t="shared" si="35" ref="D203:K203">IF(ISERROR((D36+D68)/D131),0,((D36+D68)/D131))</f>
        <v>0</v>
      </c>
      <c r="E203" s="82">
        <f t="shared" si="35"/>
        <v>0</v>
      </c>
      <c r="F203" s="83">
        <f t="shared" si="35"/>
        <v>0</v>
      </c>
      <c r="G203" s="81">
        <f t="shared" si="35"/>
        <v>0</v>
      </c>
      <c r="H203" s="84">
        <f t="shared" si="35"/>
        <v>0</v>
      </c>
      <c r="I203" s="85">
        <f t="shared" si="35"/>
        <v>0</v>
      </c>
      <c r="J203" s="81">
        <f t="shared" si="35"/>
        <v>0</v>
      </c>
      <c r="K203" s="82">
        <f t="shared" si="35"/>
        <v>0</v>
      </c>
    </row>
    <row r="204" spans="1:11" ht="13.5">
      <c r="A204" s="79" t="s">
        <v>91</v>
      </c>
      <c r="B204" s="80"/>
      <c r="C204" s="81">
        <f>IF(ISERROR((C36+C68)/C167),0,((C36+C68)/C167))</f>
        <v>0</v>
      </c>
      <c r="D204" s="81">
        <f aca="true" t="shared" si="36" ref="D204:K204">IF(ISERROR((D36+D68)/D167),0,((D36+D68)/D167))</f>
        <v>0</v>
      </c>
      <c r="E204" s="82">
        <f t="shared" si="36"/>
        <v>0</v>
      </c>
      <c r="F204" s="83">
        <f t="shared" si="36"/>
        <v>0</v>
      </c>
      <c r="G204" s="81">
        <f t="shared" si="36"/>
        <v>0</v>
      </c>
      <c r="H204" s="84">
        <f t="shared" si="36"/>
        <v>0</v>
      </c>
      <c r="I204" s="85">
        <f t="shared" si="36"/>
        <v>0</v>
      </c>
      <c r="J204" s="81">
        <f t="shared" si="36"/>
        <v>0</v>
      </c>
      <c r="K204" s="82">
        <f t="shared" si="36"/>
        <v>0</v>
      </c>
    </row>
    <row r="205" spans="1:11" ht="13.5">
      <c r="A205" s="79" t="s">
        <v>92</v>
      </c>
      <c r="B205" s="80"/>
      <c r="C205" s="81">
        <f>IF(ISERROR(ROUND((C168)/C165,2)),0,(ROUND((C168)/C165,2)))</f>
        <v>0</v>
      </c>
      <c r="D205" s="81">
        <f aca="true" t="shared" si="37" ref="D205:K205">IF(ISERROR(ROUND((D168)/D165,2)),0,(ROUND((D168)/D165,2)))</f>
        <v>0</v>
      </c>
      <c r="E205" s="82">
        <f t="shared" si="37"/>
        <v>0</v>
      </c>
      <c r="F205" s="83">
        <f t="shared" si="37"/>
        <v>0.42</v>
      </c>
      <c r="G205" s="81">
        <f t="shared" si="37"/>
        <v>-0.5</v>
      </c>
      <c r="H205" s="84">
        <f t="shared" si="37"/>
        <v>-0.5</v>
      </c>
      <c r="I205" s="85">
        <f t="shared" si="37"/>
        <v>1.56</v>
      </c>
      <c r="J205" s="81">
        <f t="shared" si="37"/>
        <v>0.66</v>
      </c>
      <c r="K205" s="82">
        <f t="shared" si="37"/>
        <v>0.29</v>
      </c>
    </row>
    <row r="206" spans="1:11" ht="13.5">
      <c r="A206" s="79" t="s">
        <v>93</v>
      </c>
      <c r="B206" s="80"/>
      <c r="C206" s="81">
        <f>IF(ISERROR(ROUND((C36+C68+C168)/C165,2)),0,(ROUND((C36+C68+C168)/C165,2)))</f>
        <v>0</v>
      </c>
      <c r="D206" s="81">
        <f aca="true" t="shared" si="38" ref="D206:K206">IF(ISERROR(ROUND((D36+D68+D168)/D165,2)),0,(ROUND((D36+D68+D168)/D165,2)))</f>
        <v>0</v>
      </c>
      <c r="E206" s="82">
        <f t="shared" si="38"/>
        <v>0</v>
      </c>
      <c r="F206" s="83">
        <f t="shared" si="38"/>
        <v>0.42</v>
      </c>
      <c r="G206" s="81">
        <f t="shared" si="38"/>
        <v>-0.5</v>
      </c>
      <c r="H206" s="84">
        <f t="shared" si="38"/>
        <v>-0.5</v>
      </c>
      <c r="I206" s="85">
        <f t="shared" si="38"/>
        <v>1.56</v>
      </c>
      <c r="J206" s="81">
        <f t="shared" si="38"/>
        <v>0.66</v>
      </c>
      <c r="K206" s="82">
        <f t="shared" si="38"/>
        <v>0.29</v>
      </c>
    </row>
    <row r="207" spans="1:11" ht="13.5">
      <c r="A207" s="86"/>
      <c r="B207" s="87"/>
      <c r="C207" s="88"/>
      <c r="D207" s="88"/>
      <c r="E207" s="89"/>
      <c r="F207" s="90"/>
      <c r="G207" s="88"/>
      <c r="H207" s="91"/>
      <c r="I207" s="92"/>
      <c r="J207" s="88"/>
      <c r="K207" s="89"/>
    </row>
    <row r="208" spans="1:11" ht="13.5">
      <c r="A208" s="1" t="s">
        <v>94</v>
      </c>
      <c r="B208" s="2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3.5">
      <c r="A209" s="4" t="s">
        <v>95</v>
      </c>
      <c r="B209" s="2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3.5">
      <c r="A210" s="4" t="s">
        <v>96</v>
      </c>
      <c r="B210" s="2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3.5">
      <c r="A211" s="4" t="s">
        <v>97</v>
      </c>
      <c r="B211" s="2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3.5">
      <c r="A212" s="5" t="s">
        <v>98</v>
      </c>
      <c r="B212" s="2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3.5">
      <c r="A213" s="4" t="s">
        <v>99</v>
      </c>
      <c r="B213" s="2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3.5">
      <c r="A214" s="4" t="s">
        <v>100</v>
      </c>
      <c r="B214" s="2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3.5">
      <c r="A215" s="4" t="s">
        <v>101</v>
      </c>
      <c r="B215" s="2"/>
      <c r="C215" s="3"/>
      <c r="D215" s="3"/>
      <c r="E215" s="3"/>
      <c r="F215" s="3"/>
      <c r="G215" s="3"/>
      <c r="H215" s="3"/>
      <c r="I215" s="3"/>
      <c r="J215" s="3"/>
      <c r="K215" s="3"/>
    </row>
  </sheetData>
  <sheetProtection/>
  <mergeCells count="3">
    <mergeCell ref="A1:K1"/>
    <mergeCell ref="F2:H2"/>
    <mergeCell ref="I2:K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2019-11-19T14:49:41Z</dcterms:created>
  <dcterms:modified xsi:type="dcterms:W3CDTF">2019-11-19T14:54:38Z</dcterms:modified>
  <cp:category/>
  <cp:version/>
  <cp:contentType/>
  <cp:contentStatus/>
</cp:coreProperties>
</file>